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4\"/>
    </mc:Choice>
  </mc:AlternateContent>
  <bookViews>
    <workbookView xWindow="120" yWindow="45" windowWidth="9420" windowHeight="3480"/>
  </bookViews>
  <sheets>
    <sheet name="Data" sheetId="1" r:id="rId1"/>
    <sheet name="Regression 1" sheetId="28" r:id="rId2"/>
    <sheet name="Regression 2" sheetId="33" r:id="rId3"/>
    <sheet name="_STDS_DG1021A177" sheetId="34" state="hidden" r:id="rId4"/>
    <sheet name="_STDS_DG23E3B4D5" sheetId="35" state="hidden" r:id="rId5"/>
    <sheet name="_STDS_DG3511A65E" sheetId="36" state="hidden" r:id="rId6"/>
    <sheet name="_STDS_DG2160876D" sheetId="37" state="hidden" r:id="rId7"/>
  </sheets>
  <definedNames>
    <definedName name="PalisadeReportWorksheetCreatedBy" localSheetId="1" hidden="1">"StatTools"</definedName>
    <definedName name="PalisadeReportWorksheetCreatedBy" localSheetId="2" hidden="1">"StatTools"</definedName>
    <definedName name="ST_Cost">Data!$C$2:$C$16</definedName>
    <definedName name="ST_Cost_2">'Regression 2'!$B$45:$B$59</definedName>
    <definedName name="ST_Cost_3">#REF!</definedName>
    <definedName name="ST_Cost_4">'Regression 1'!$B$44:$B$58</definedName>
    <definedName name="ST_Fit">'Regression 2'!$C$45:$C$59</definedName>
    <definedName name="ST_Fit_2">#REF!</definedName>
    <definedName name="ST_Fit_3">'Regression 1'!$C$44:$C$58</definedName>
    <definedName name="ST_GraphData">'Regression 2'!$A$45:$A$59</definedName>
    <definedName name="ST_GraphData_1">'Regression 1'!$A$44:$A$58</definedName>
    <definedName name="ST_GraphData_2">#REF!</definedName>
    <definedName name="ST_Month">Data!$A$2:$A$16</definedName>
    <definedName name="ST_Residual">'Regression 2'!$D$45:$D$59</definedName>
    <definedName name="ST_Residual_2">#REF!</definedName>
    <definedName name="ST_Residual_4">'Regression 1'!$D$44:$D$58</definedName>
    <definedName name="ST_Strike">Data!$D$2:$D$16</definedName>
    <definedName name="ST_Units">Data!$B$2:$B$16</definedName>
    <definedName name="StatToolsHeader" localSheetId="1">'Regression 1'!$1:$5</definedName>
    <definedName name="StatToolsHeader" localSheetId="2">'Regression 2'!$1:$5</definedName>
    <definedName name="STWBD_StatToolsRegression_blockList" hidden="1">"-1"</definedName>
    <definedName name="STWBD_StatToolsRegression_ConfidenceLevel" hidden="1">" .95"</definedName>
    <definedName name="STWBD_StatToolsRegression_FValueToEnter" hidden="1">" 2.2"</definedName>
    <definedName name="STWBD_StatToolsRegression_FValueToLeave" hidden="1">" 1.1"</definedName>
    <definedName name="STWBD_StatToolsRegression_GraphFittedValueVsActualYValue" hidden="1">"FALSE"</definedName>
    <definedName name="STWBD_StatToolsRegression_GraphFittedValueVsXValue" hidden="1">"FALSE"</definedName>
    <definedName name="STWBD_StatToolsRegression_GraphResidualVsFittedValue" hidden="1">"TRUE"</definedName>
    <definedName name="STWBD_StatToolsRegression_GraphResidualVsXValue" hidden="1">"FALSE"</definedName>
    <definedName name="STWBD_StatToolsRegression_HasDefaultInfo" hidden="1">"TRUE"</definedName>
    <definedName name="STWBD_StatToolsRegression_IncludePrediction" hidden="1">"FALSE"</definedName>
    <definedName name="STWBD_StatToolsRegression_IncludeSteps" hidden="1">"FALSE"</definedName>
    <definedName name="STWBD_StatToolsRegression_NumberOfBlocks" hidden="1">" 0"</definedName>
    <definedName name="STWBD_StatToolsRegression_pValueToEnter" hidden="1">" .05"</definedName>
    <definedName name="STWBD_StatToolsRegression_pValueToLeave" hidden="1">" .1"</definedName>
    <definedName name="STWBD_StatToolsRegression_RegressionType" hidden="1">" 0"</definedName>
    <definedName name="STWBD_StatToolsRegression_throughOrigin" hidden="1">"FALSE"</definedName>
    <definedName name="STWBD_StatToolsRegression_useFValue" hidden="1">"FALSE"</definedName>
    <definedName name="STWBD_StatToolsRegression_usePValue" hidden="1">"TRUE"</definedName>
    <definedName name="STWBD_StatToolsRegression_VariableDependent" hidden="1">"U_x0001_VG321D8417_x0001_"</definedName>
    <definedName name="STWBD_StatToolsRegression_VariableListIndependent" hidden="1">2</definedName>
    <definedName name="STWBD_StatToolsRegression_VariableListIndependent_1" hidden="1">"U_x0001_VG30FF1593_x0001_"</definedName>
    <definedName name="STWBD_StatToolsRegression_VariableListIndependent_2" hidden="1">"U_x0001_VGF1962DA_x0001_"</definedName>
    <definedName name="STWBD_StatToolsRegression_VarSelectorDefaultDataSet" hidden="1">"DG1021A177"</definedName>
    <definedName name="STWBD_StatToolsTimeSeriesGraph_DefaultUseLabelVariable" hidden="1">"FALSE"</definedName>
    <definedName name="STWBD_StatToolsTimeSeriesGraph_HasDefaultInfo" hidden="1">"TRUE"</definedName>
    <definedName name="STWBD_StatToolsTimeSeriesGraph_SingleGraph" hidden="1">"FALSE"</definedName>
    <definedName name="STWBD_StatToolsTimeSeriesGraph_TwoVerticalAxes" hidden="1">"FALSE"</definedName>
    <definedName name="STWBD_StatToolsTimeSeriesGraph_VariableList" hidden="1">1</definedName>
    <definedName name="STWBD_StatToolsTimeSeriesGraph_VariableList_1" hidden="1">"U_x0001_VG4D0ECF2E5A6B1C_x0001_"</definedName>
    <definedName name="STWBD_StatToolsTimeSeriesGraph_VarSelectorDefaultDataSet" hidden="1">"DG2160876D"</definedName>
  </definedNames>
  <calcPr calcId="152511" iterate="1"/>
</workbook>
</file>

<file path=xl/calcChain.xml><?xml version="1.0" encoding="utf-8"?>
<calcChain xmlns="http://schemas.openxmlformats.org/spreadsheetml/2006/main">
  <c r="B9" i="36" l="1"/>
  <c r="B9" i="35"/>
  <c r="B9" i="37"/>
  <c r="B9" i="34"/>
  <c r="B22" i="37"/>
  <c r="B19" i="37"/>
  <c r="B16" i="37"/>
  <c r="B13" i="37"/>
  <c r="B7" i="37"/>
  <c r="B3" i="37"/>
  <c r="B22" i="36"/>
  <c r="B19" i="36"/>
  <c r="B16" i="36"/>
  <c r="B13" i="36"/>
  <c r="B7" i="36"/>
  <c r="B3" i="36"/>
  <c r="B22" i="35"/>
  <c r="B19" i="35"/>
  <c r="B16" i="35"/>
  <c r="B13" i="35"/>
  <c r="B7" i="35"/>
  <c r="B3" i="35"/>
  <c r="B22" i="34"/>
  <c r="B19" i="34"/>
  <c r="B16" i="34"/>
  <c r="B13" i="34"/>
  <c r="B7" i="34"/>
  <c r="B3" i="34"/>
</calcChain>
</file>

<file path=xl/comments1.xml><?xml version="1.0" encoding="utf-8"?>
<comments xmlns="http://schemas.openxmlformats.org/spreadsheetml/2006/main">
  <authors>
    <author>Chris Albright</author>
  </authors>
  <commentList>
    <comment ref="D1" authorId="0" shapeId="0">
      <text>
        <r>
          <rPr>
            <b/>
            <sz val="8"/>
            <color indexed="81"/>
            <rFont val="Tahoma"/>
            <family val="2"/>
          </rPr>
          <t>1 - yes, 0 - no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correlation between the actual Y values and the fitted Y values.</t>
        </r>
      </text>
    </comment>
    <comment ref="C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Predicted Y values found by substituting into the regression equation.</t>
        </r>
      </text>
    </comment>
    <comment ref="D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Actual Y value minus fitted Y value.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B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correlation between the actual Y values and the fitted Y values.</t>
        </r>
      </text>
    </comment>
    <comment ref="C4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Predicted Y values found by substituting into the regression equation.</t>
        </r>
      </text>
    </comment>
    <comment ref="D4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Actual Y value minus fitted Y value.</t>
        </r>
      </text>
    </comment>
  </commentList>
</comments>
</file>

<file path=xl/sharedStrings.xml><?xml version="1.0" encoding="utf-8"?>
<sst xmlns="http://schemas.openxmlformats.org/spreadsheetml/2006/main" count="277" uniqueCount="119">
  <si>
    <t>Month</t>
  </si>
  <si>
    <t>Units</t>
  </si>
  <si>
    <t>Strike</t>
  </si>
  <si>
    <t>Cost</t>
  </si>
  <si>
    <t>R-Square</t>
  </si>
  <si>
    <t>ANOVA Table</t>
  </si>
  <si>
    <t>Explained</t>
  </si>
  <si>
    <t>Unexplained</t>
  </si>
  <si>
    <t>Coefficient</t>
  </si>
  <si>
    <t>Constant</t>
  </si>
  <si>
    <t>Name</t>
  </si>
  <si>
    <t>Data Set #1</t>
  </si>
  <si>
    <t>GUID</t>
  </si>
  <si>
    <t>DG1021A177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</si>
  <si>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</si>
  <si>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</si>
  <si>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</si>
  <si>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</si>
  <si>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</si>
  <si>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</si>
  <si>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</si>
  <si>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</si>
  <si>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</si>
  <si>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</si>
  <si>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VG1D804C69</t>
  </si>
  <si>
    <t>var1</t>
  </si>
  <si>
    <t>ST_Month</t>
  </si>
  <si>
    <t>1 : Ranges</t>
  </si>
  <si>
    <t>1 : MultiRefs</t>
  </si>
  <si>
    <t>2 : Info</t>
  </si>
  <si>
    <t>VG30FF1593</t>
  </si>
  <si>
    <t>var2</t>
  </si>
  <si>
    <t>ST_Units</t>
  </si>
  <si>
    <t>2 : Ranges</t>
  </si>
  <si>
    <t>2 : MultiRefs</t>
  </si>
  <si>
    <t>3 : Info</t>
  </si>
  <si>
    <t>VG321D8417</t>
  </si>
  <si>
    <t>var3</t>
  </si>
  <si>
    <t>ST_Cost</t>
  </si>
  <si>
    <t>3 : Ranges</t>
  </si>
  <si>
    <t>3 : MultiRefs</t>
  </si>
  <si>
    <t>4 : Info</t>
  </si>
  <si>
    <t>VGF1962DA</t>
  </si>
  <si>
    <t>var4</t>
  </si>
  <si>
    <t>ST_Strike</t>
  </si>
  <si>
    <t>4 : Ranges</t>
  </si>
  <si>
    <t>4 : MultiRefs</t>
  </si>
  <si>
    <t>StatTools</t>
  </si>
  <si>
    <t>(Core Analysis Pack)</t>
  </si>
  <si>
    <t>Analysis:</t>
  </si>
  <si>
    <t>Regression</t>
  </si>
  <si>
    <t>Performed By:</t>
  </si>
  <si>
    <t>Date:</t>
  </si>
  <si>
    <t>Updating:</t>
  </si>
  <si>
    <t>Static</t>
  </si>
  <si>
    <t>Regression Table</t>
  </si>
  <si>
    <t>Graph Data</t>
  </si>
  <si>
    <t>Multiple</t>
  </si>
  <si>
    <t>R</t>
  </si>
  <si>
    <t>Adjusted</t>
  </si>
  <si>
    <t>StErr of</t>
  </si>
  <si>
    <t>Estimate</t>
  </si>
  <si>
    <t>Summary</t>
  </si>
  <si>
    <t>Degrees of</t>
  </si>
  <si>
    <t>Freedom</t>
  </si>
  <si>
    <t>Sum of</t>
  </si>
  <si>
    <t>Squares</t>
  </si>
  <si>
    <t xml:space="preserve">Mean of </t>
  </si>
  <si>
    <t>F-Ratio</t>
  </si>
  <si>
    <t>p-Value</t>
  </si>
  <si>
    <t>Standard</t>
  </si>
  <si>
    <t>Error</t>
  </si>
  <si>
    <t>t-Value</t>
  </si>
  <si>
    <t>Confidence Interval 95%</t>
  </si>
  <si>
    <t>Lower</t>
  </si>
  <si>
    <t>Upper</t>
  </si>
  <si>
    <t>Fit</t>
  </si>
  <si>
    <t>Residual</t>
  </si>
  <si>
    <t>ST_GraphData</t>
  </si>
  <si>
    <t>ST_Cost_2</t>
  </si>
  <si>
    <t>ST_Fit</t>
  </si>
  <si>
    <t>ST_Residual</t>
  </si>
  <si>
    <t>Data Set #3</t>
  </si>
  <si>
    <t>DG3511A65E</t>
  </si>
  <si>
    <t>VG2C5E654</t>
  </si>
  <si>
    <t>ST_GraphData_2</t>
  </si>
  <si>
    <t>VG3247FD48</t>
  </si>
  <si>
    <t>ST_Cost_3</t>
  </si>
  <si>
    <t>VG1AF74C6C</t>
  </si>
  <si>
    <t>ST_Fit_2</t>
  </si>
  <si>
    <t>VG157A2A29</t>
  </si>
  <si>
    <t>ST_Residual_2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</si>
  <si>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</si>
  <si>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</si>
  <si>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</si>
  <si>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</si>
  <si>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</si>
  <si>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</si>
  <si>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</si>
  <si>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</si>
  <si>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</si>
  <si>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 xml:space="preserve"> Chris Albright</t>
  </si>
  <si>
    <t>Thursday, June 10, 2010</t>
  </si>
  <si>
    <t>Data Set Residuals 1</t>
  </si>
  <si>
    <t>DG23E3B4D5</t>
  </si>
  <si>
    <t>VG3CA741E1ECD2C6D</t>
  </si>
  <si>
    <t>ST_GraphData_1</t>
  </si>
  <si>
    <t>VG13CA2DE411DA5BB4</t>
  </si>
  <si>
    <t>ST_Cost_4</t>
  </si>
  <si>
    <t>VG148BAD8A2FE5DE92</t>
  </si>
  <si>
    <t>ST_Fit_3</t>
  </si>
  <si>
    <t>VG13BCD6BB3A0333E1</t>
  </si>
  <si>
    <t>ST_Residual_4</t>
  </si>
  <si>
    <t>Data Set Residuals 2</t>
  </si>
  <si>
    <t>DG2160876D</t>
  </si>
  <si>
    <t>VG299B622C108194A2</t>
  </si>
  <si>
    <t>VG1DB63E878BF24E5</t>
  </si>
  <si>
    <t>VG29C37E01DB8EEEC</t>
  </si>
  <si>
    <t>VG4D0ECF2E5A6B1C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</si>
</sst>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;\-&quot;$&quot;#,##0"/>
    <numFmt numFmtId="165" formatCode="0.0000"/>
    <numFmt numFmtId="166" formatCode="[&lt;0.0001]&quot;&lt; 0.0001&quot;;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1"/>
      <name val="Calibri"/>
      <family val="2"/>
    </font>
    <font>
      <b/>
      <u/>
      <sz val="8"/>
      <color indexed="81"/>
      <name val="Tahoma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164" fontId="6" fillId="0" borderId="0" xfId="1" applyNumberFormat="1" applyFont="1" applyAlignment="1" applyProtection="1">
      <alignment horizontal="right"/>
    </xf>
    <xf numFmtId="0" fontId="6" fillId="0" borderId="0" xfId="1" applyFont="1"/>
    <xf numFmtId="164" fontId="1" fillId="0" borderId="0" xfId="2" applyNumberFormat="1" applyFont="1" applyProtection="1"/>
    <xf numFmtId="0" fontId="5" fillId="2" borderId="0" xfId="0" applyFont="1" applyFill="1"/>
    <xf numFmtId="0" fontId="5" fillId="2" borderId="2" xfId="0" applyFont="1" applyFill="1" applyBorder="1"/>
    <xf numFmtId="0" fontId="10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9" fillId="2" borderId="2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9" fillId="0" borderId="0" xfId="0" applyNumberFormat="1" applyFont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9" fillId="0" borderId="0" xfId="0" applyNumberFormat="1" applyFont="1" applyAlignment="1">
      <alignment horizontal="center"/>
    </xf>
  </cellXfs>
  <cellStyles count="3">
    <cellStyle name="Currency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Residual vs Fit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'Regression 1'!$C$44:$C$58</c:f>
              <c:numCache>
                <c:formatCode>General</c:formatCode>
                <c:ptCount val="15"/>
                <c:pt idx="0">
                  <c:v>11570.221179807468</c:v>
                </c:pt>
                <c:pt idx="1">
                  <c:v>14456.031308806298</c:v>
                </c:pt>
                <c:pt idx="2">
                  <c:v>17341.841437805127</c:v>
                </c:pt>
                <c:pt idx="3">
                  <c:v>8684.4110508086378</c:v>
                </c:pt>
                <c:pt idx="4">
                  <c:v>11570.221179807468</c:v>
                </c:pt>
                <c:pt idx="5">
                  <c:v>13013.126244306883</c:v>
                </c:pt>
                <c:pt idx="6">
                  <c:v>16187.517386205594</c:v>
                </c:pt>
                <c:pt idx="7">
                  <c:v>16764.67941200536</c:v>
                </c:pt>
                <c:pt idx="8">
                  <c:v>6375.7629476095735</c:v>
                </c:pt>
                <c:pt idx="9">
                  <c:v>24844.947773202086</c:v>
                </c:pt>
                <c:pt idx="10">
                  <c:v>19650.48954100419</c:v>
                </c:pt>
                <c:pt idx="11">
                  <c:v>12724.545231406999</c:v>
                </c:pt>
                <c:pt idx="12">
                  <c:v>6375.7629476095735</c:v>
                </c:pt>
                <c:pt idx="13">
                  <c:v>5798.6009218098079</c:v>
                </c:pt>
                <c:pt idx="14">
                  <c:v>17341.841437805127</c:v>
                </c:pt>
              </c:numCache>
            </c:numRef>
          </c:xVal>
          <c:yVal>
            <c:numRef>
              <c:f>'Regression 1'!$D$44:$D$58</c:f>
              <c:numCache>
                <c:formatCode>General</c:formatCode>
                <c:ptCount val="15"/>
                <c:pt idx="0">
                  <c:v>-970.22117980746771</c:v>
                </c:pt>
                <c:pt idx="1">
                  <c:v>-656.0313088062976</c:v>
                </c:pt>
                <c:pt idx="2">
                  <c:v>-941.8414378051275</c:v>
                </c:pt>
                <c:pt idx="3">
                  <c:v>-1284.4110508086378</c:v>
                </c:pt>
                <c:pt idx="4">
                  <c:v>-970.22117980746771</c:v>
                </c:pt>
                <c:pt idx="5">
                  <c:v>-1113.1262443068827</c:v>
                </c:pt>
                <c:pt idx="6">
                  <c:v>-987.51738620559445</c:v>
                </c:pt>
                <c:pt idx="7">
                  <c:v>-964.67941200536006</c:v>
                </c:pt>
                <c:pt idx="8">
                  <c:v>-975.76294760957353</c:v>
                </c:pt>
                <c:pt idx="9">
                  <c:v>-644.94777320208595</c:v>
                </c:pt>
                <c:pt idx="10">
                  <c:v>2349.51045899581</c:v>
                </c:pt>
                <c:pt idx="11">
                  <c:v>1975.4547685930011</c:v>
                </c:pt>
                <c:pt idx="12">
                  <c:v>1524.2370523904265</c:v>
                </c:pt>
                <c:pt idx="13">
                  <c:v>1401.3990781901921</c:v>
                </c:pt>
                <c:pt idx="14">
                  <c:v>2258.1585621948725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705808"/>
        <c:axId val="739849904"/>
      </c:scatterChart>
      <c:valAx>
        <c:axId val="64770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39849904"/>
        <c:crosses val="autoZero"/>
        <c:crossBetween val="midCat"/>
      </c:valAx>
      <c:valAx>
        <c:axId val="73984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Residual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47705808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 of Residual / Data Set Residuals 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333399"/>
              </a:solidFill>
              <a:prstDash val="solid"/>
            </a:ln>
          </c:spPr>
          <c:val>
            <c:numRef>
              <c:f>'Regression 1'!$D$44:$D$58</c:f>
              <c:numCache>
                <c:formatCode>General</c:formatCode>
                <c:ptCount val="15"/>
                <c:pt idx="0">
                  <c:v>-970.22117980746771</c:v>
                </c:pt>
                <c:pt idx="1">
                  <c:v>-656.0313088062976</c:v>
                </c:pt>
                <c:pt idx="2">
                  <c:v>-941.8414378051275</c:v>
                </c:pt>
                <c:pt idx="3">
                  <c:v>-1284.4110508086378</c:v>
                </c:pt>
                <c:pt idx="4">
                  <c:v>-970.22117980746771</c:v>
                </c:pt>
                <c:pt idx="5">
                  <c:v>-1113.1262443068827</c:v>
                </c:pt>
                <c:pt idx="6">
                  <c:v>-987.51738620559445</c:v>
                </c:pt>
                <c:pt idx="7">
                  <c:v>-964.67941200536006</c:v>
                </c:pt>
                <c:pt idx="8">
                  <c:v>-975.76294760957353</c:v>
                </c:pt>
                <c:pt idx="9">
                  <c:v>-644.94777320208595</c:v>
                </c:pt>
                <c:pt idx="10">
                  <c:v>2349.51045899581</c:v>
                </c:pt>
                <c:pt idx="11">
                  <c:v>1975.4547685930011</c:v>
                </c:pt>
                <c:pt idx="12">
                  <c:v>1524.2370523904265</c:v>
                </c:pt>
                <c:pt idx="13">
                  <c:v>1401.3990781901921</c:v>
                </c:pt>
                <c:pt idx="14">
                  <c:v>2258.1585621948725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851080"/>
        <c:axId val="739849120"/>
      </c:lineChart>
      <c:catAx>
        <c:axId val="739851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Observation #</a:t>
                </a:r>
              </a:p>
            </c:rich>
          </c:tx>
          <c:layout/>
          <c:overlay val="0"/>
        </c:title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39849120"/>
        <c:crosses val="autoZero"/>
        <c:auto val="1"/>
        <c:lblAlgn val="ctr"/>
        <c:lblOffset val="100"/>
        <c:noMultiLvlLbl val="0"/>
      </c:catAx>
      <c:valAx>
        <c:axId val="73984912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3985108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Residual vs Fit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'Regression 2'!$C$45:$C$59</c:f>
              <c:numCache>
                <c:formatCode>General</c:formatCode>
                <c:ptCount val="15"/>
                <c:pt idx="0">
                  <c:v>10517.08353411972</c:v>
                </c:pt>
                <c:pt idx="1">
                  <c:v>13520.435793752231</c:v>
                </c:pt>
                <c:pt idx="2">
                  <c:v>16523.788053384742</c:v>
                </c:pt>
                <c:pt idx="3">
                  <c:v>7513.7312744872106</c:v>
                </c:pt>
                <c:pt idx="4">
                  <c:v>10517.08353411972</c:v>
                </c:pt>
                <c:pt idx="5">
                  <c:v>12018.759663935974</c:v>
                </c:pt>
                <c:pt idx="6">
                  <c:v>15322.447149531736</c:v>
                </c:pt>
                <c:pt idx="7">
                  <c:v>15923.117601458238</c:v>
                </c:pt>
                <c:pt idx="8">
                  <c:v>5111.0494667812018</c:v>
                </c:pt>
                <c:pt idx="9">
                  <c:v>24332.503928429265</c:v>
                </c:pt>
                <c:pt idx="10">
                  <c:v>21848.447694273935</c:v>
                </c:pt>
                <c:pt idx="11">
                  <c:v>14640.402271155908</c:v>
                </c:pt>
                <c:pt idx="12">
                  <c:v>8033.0272999643857</c:v>
                </c:pt>
                <c:pt idx="13">
                  <c:v>7432.3568480378844</c:v>
                </c:pt>
                <c:pt idx="14">
                  <c:v>19445.765886567926</c:v>
                </c:pt>
              </c:numCache>
            </c:numRef>
          </c:xVal>
          <c:yVal>
            <c:numRef>
              <c:f>'Regression 2'!$D$45:$D$59</c:f>
              <c:numCache>
                <c:formatCode>General</c:formatCode>
                <c:ptCount val="15"/>
                <c:pt idx="0">
                  <c:v>82.916465880280157</c:v>
                </c:pt>
                <c:pt idx="1">
                  <c:v>279.56420624776911</c:v>
                </c:pt>
                <c:pt idx="2">
                  <c:v>-123.78805338474194</c:v>
                </c:pt>
                <c:pt idx="3">
                  <c:v>-113.73127448721061</c:v>
                </c:pt>
                <c:pt idx="4">
                  <c:v>82.916465880280157</c:v>
                </c:pt>
                <c:pt idx="5">
                  <c:v>-118.75966393597446</c:v>
                </c:pt>
                <c:pt idx="6">
                  <c:v>-122.4471495317357</c:v>
                </c:pt>
                <c:pt idx="7">
                  <c:v>-123.11760145823791</c:v>
                </c:pt>
                <c:pt idx="8">
                  <c:v>288.95053321879823</c:v>
                </c:pt>
                <c:pt idx="9">
                  <c:v>-132.50392842926522</c:v>
                </c:pt>
                <c:pt idx="10">
                  <c:v>151.55230572606524</c:v>
                </c:pt>
                <c:pt idx="11">
                  <c:v>59.597728844091762</c:v>
                </c:pt>
                <c:pt idx="12">
                  <c:v>-133.02729996438575</c:v>
                </c:pt>
                <c:pt idx="13">
                  <c:v>-232.35684803788445</c:v>
                </c:pt>
                <c:pt idx="14">
                  <c:v>154.23411343207408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851864"/>
        <c:axId val="656185248"/>
      </c:scatterChart>
      <c:valAx>
        <c:axId val="73985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56185248"/>
        <c:crosses val="autoZero"/>
        <c:crossBetween val="midCat"/>
      </c:valAx>
      <c:valAx>
        <c:axId val="6561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Residual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3985186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 of Residual / Data Set Residuals 2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333399"/>
              </a:solidFill>
              <a:prstDash val="solid"/>
            </a:ln>
          </c:spPr>
          <c:val>
            <c:numRef>
              <c:f>'Regression 2'!$D$45:$D$59</c:f>
              <c:numCache>
                <c:formatCode>General</c:formatCode>
                <c:ptCount val="15"/>
                <c:pt idx="0">
                  <c:v>82.916465880280157</c:v>
                </c:pt>
                <c:pt idx="1">
                  <c:v>279.56420624776911</c:v>
                </c:pt>
                <c:pt idx="2">
                  <c:v>-123.78805338474194</c:v>
                </c:pt>
                <c:pt idx="3">
                  <c:v>-113.73127448721061</c:v>
                </c:pt>
                <c:pt idx="4">
                  <c:v>82.916465880280157</c:v>
                </c:pt>
                <c:pt idx="5">
                  <c:v>-118.75966393597446</c:v>
                </c:pt>
                <c:pt idx="6">
                  <c:v>-122.4471495317357</c:v>
                </c:pt>
                <c:pt idx="7">
                  <c:v>-123.11760145823791</c:v>
                </c:pt>
                <c:pt idx="8">
                  <c:v>288.95053321879823</c:v>
                </c:pt>
                <c:pt idx="9">
                  <c:v>-132.50392842926522</c:v>
                </c:pt>
                <c:pt idx="10">
                  <c:v>151.55230572606524</c:v>
                </c:pt>
                <c:pt idx="11">
                  <c:v>59.597728844091762</c:v>
                </c:pt>
                <c:pt idx="12">
                  <c:v>-133.02729996438575</c:v>
                </c:pt>
                <c:pt idx="13">
                  <c:v>-232.35684803788445</c:v>
                </c:pt>
                <c:pt idx="14">
                  <c:v>154.23411343207408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181328"/>
        <c:axId val="656179760"/>
      </c:lineChart>
      <c:catAx>
        <c:axId val="65618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Observation #</a:t>
                </a:r>
              </a:p>
            </c:rich>
          </c:tx>
          <c:layout/>
          <c:overlay val="0"/>
        </c:title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56179760"/>
        <c:crosses val="autoZero"/>
        <c:auto val="1"/>
        <c:lblAlgn val="ctr"/>
        <c:lblOffset val="100"/>
        <c:noMultiLvlLbl val="0"/>
      </c:catAx>
      <c:valAx>
        <c:axId val="65617976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5618132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20</xdr:row>
      <xdr:rowOff>0</xdr:rowOff>
    </xdr:from>
    <xdr:to>
      <xdr:col>5</xdr:col>
      <xdr:colOff>438150</xdr:colOff>
      <xdr:row>39</xdr:row>
      <xdr:rowOff>98425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12700</xdr:colOff>
      <xdr:row>42</xdr:row>
      <xdr:rowOff>0</xdr:rowOff>
    </xdr:from>
    <xdr:to>
      <xdr:col>10</xdr:col>
      <xdr:colOff>600075</xdr:colOff>
      <xdr:row>61</xdr:row>
      <xdr:rowOff>98425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9</xdr:row>
      <xdr:rowOff>0</xdr:rowOff>
    </xdr:from>
    <xdr:to>
      <xdr:col>10</xdr:col>
      <xdr:colOff>133350</xdr:colOff>
      <xdr:row>13</xdr:row>
      <xdr:rowOff>95250</xdr:rowOff>
    </xdr:to>
    <xdr:sp macro="" textlink="">
      <xdr:nvSpPr>
        <xdr:cNvPr id="4" name="TextBox 3"/>
        <xdr:cNvSpPr txBox="1"/>
      </xdr:nvSpPr>
      <xdr:spPr>
        <a:xfrm>
          <a:off x="6943725" y="1447800"/>
          <a:ext cx="1828800" cy="7429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a: This seems like a good fit, but see problem with residuals below.</a:t>
          </a:r>
        </a:p>
      </xdr:txBody>
    </xdr:sp>
    <xdr:clientData/>
  </xdr:twoCellAnchor>
  <xdr:twoCellAnchor>
    <xdr:from>
      <xdr:col>6</xdr:col>
      <xdr:colOff>800100</xdr:colOff>
      <xdr:row>36</xdr:row>
      <xdr:rowOff>0</xdr:rowOff>
    </xdr:from>
    <xdr:to>
      <xdr:col>9</xdr:col>
      <xdr:colOff>693420</xdr:colOff>
      <xdr:row>40</xdr:row>
      <xdr:rowOff>142875</xdr:rowOff>
    </xdr:to>
    <xdr:sp macro="" textlink="">
      <xdr:nvSpPr>
        <xdr:cNvPr id="5" name="TextBox 4"/>
        <xdr:cNvSpPr txBox="1"/>
      </xdr:nvSpPr>
      <xdr:spPr>
        <a:xfrm>
          <a:off x="6048375" y="5819775"/>
          <a:ext cx="2436495" cy="7905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b: The residuals are negative for the first 10 months, then positive for the last 5 months.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21</xdr:row>
      <xdr:rowOff>0</xdr:rowOff>
    </xdr:from>
    <xdr:to>
      <xdr:col>5</xdr:col>
      <xdr:colOff>438150</xdr:colOff>
      <xdr:row>40</xdr:row>
      <xdr:rowOff>98425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10</xdr:row>
      <xdr:rowOff>142875</xdr:rowOff>
    </xdr:from>
    <xdr:to>
      <xdr:col>10</xdr:col>
      <xdr:colOff>361314</xdr:colOff>
      <xdr:row>15</xdr:row>
      <xdr:rowOff>133350</xdr:rowOff>
    </xdr:to>
    <xdr:sp macro="" textlink="">
      <xdr:nvSpPr>
        <xdr:cNvPr id="3" name="TextBox 2"/>
        <xdr:cNvSpPr txBox="1"/>
      </xdr:nvSpPr>
      <xdr:spPr>
        <a:xfrm>
          <a:off x="6638925" y="1752600"/>
          <a:ext cx="2361564" cy="8001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c: Now the fit is almost perfect -- costs were systematically higher, by about 292, during the strike.</a:t>
          </a:r>
        </a:p>
      </xdr:txBody>
    </xdr:sp>
    <xdr:clientData/>
  </xdr:twoCellAnchor>
  <xdr:twoCellAnchor editAs="oneCell">
    <xdr:from>
      <xdr:col>5</xdr:col>
      <xdr:colOff>12700</xdr:colOff>
      <xdr:row>42</xdr:row>
      <xdr:rowOff>0</xdr:rowOff>
    </xdr:from>
    <xdr:to>
      <xdr:col>10</xdr:col>
      <xdr:colOff>600075</xdr:colOff>
      <xdr:row>61</xdr:row>
      <xdr:rowOff>98425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609600</xdr:colOff>
      <xdr:row>36</xdr:row>
      <xdr:rowOff>123825</xdr:rowOff>
    </xdr:from>
    <xdr:to>
      <xdr:col>8</xdr:col>
      <xdr:colOff>800100</xdr:colOff>
      <xdr:row>40</xdr:row>
      <xdr:rowOff>141605</xdr:rowOff>
    </xdr:to>
    <xdr:sp macro="" textlink="">
      <xdr:nvSpPr>
        <xdr:cNvPr id="5" name="TextBox 4"/>
        <xdr:cNvSpPr txBox="1"/>
      </xdr:nvSpPr>
      <xdr:spPr>
        <a:xfrm>
          <a:off x="5857875" y="5943600"/>
          <a:ext cx="1885950" cy="66548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Now the time series pattern of residuals is random.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16"/>
  <sheetViews>
    <sheetView tabSelected="1" workbookViewId="0"/>
  </sheetViews>
  <sheetFormatPr defaultRowHeight="15" x14ac:dyDescent="0.25"/>
  <cols>
    <col min="1" max="16384" width="9.140625" style="1"/>
  </cols>
  <sheetData>
    <row r="1" spans="1:4" s="2" customFormat="1" x14ac:dyDescent="0.25">
      <c r="A1" s="8" t="s">
        <v>0</v>
      </c>
      <c r="B1" s="9" t="s">
        <v>1</v>
      </c>
      <c r="C1" s="10" t="s">
        <v>3</v>
      </c>
      <c r="D1" s="3" t="s">
        <v>2</v>
      </c>
    </row>
    <row r="2" spans="1:4" x14ac:dyDescent="0.25">
      <c r="A2" s="8">
        <v>1</v>
      </c>
      <c r="B2" s="11">
        <v>300</v>
      </c>
      <c r="C2" s="12">
        <v>10600</v>
      </c>
      <c r="D2" s="4">
        <v>0</v>
      </c>
    </row>
    <row r="3" spans="1:4" x14ac:dyDescent="0.25">
      <c r="A3" s="8">
        <v>2</v>
      </c>
      <c r="B3" s="11">
        <v>400</v>
      </c>
      <c r="C3" s="12">
        <v>13800</v>
      </c>
      <c r="D3" s="4">
        <v>0</v>
      </c>
    </row>
    <row r="4" spans="1:4" x14ac:dyDescent="0.25">
      <c r="A4" s="8">
        <v>3</v>
      </c>
      <c r="B4" s="11">
        <v>500</v>
      </c>
      <c r="C4" s="12">
        <v>16400</v>
      </c>
      <c r="D4" s="4">
        <v>0</v>
      </c>
    </row>
    <row r="5" spans="1:4" x14ac:dyDescent="0.25">
      <c r="A5" s="8">
        <v>4</v>
      </c>
      <c r="B5" s="11">
        <v>200</v>
      </c>
      <c r="C5" s="12">
        <v>7400</v>
      </c>
      <c r="D5" s="4">
        <v>0</v>
      </c>
    </row>
    <row r="6" spans="1:4" x14ac:dyDescent="0.25">
      <c r="A6" s="8">
        <v>5</v>
      </c>
      <c r="B6" s="11">
        <v>300</v>
      </c>
      <c r="C6" s="12">
        <v>10600</v>
      </c>
      <c r="D6" s="4">
        <v>0</v>
      </c>
    </row>
    <row r="7" spans="1:4" x14ac:dyDescent="0.25">
      <c r="A7" s="8">
        <v>6</v>
      </c>
      <c r="B7" s="11">
        <v>350</v>
      </c>
      <c r="C7" s="12">
        <v>11900</v>
      </c>
      <c r="D7" s="4">
        <v>0</v>
      </c>
    </row>
    <row r="8" spans="1:4" x14ac:dyDescent="0.25">
      <c r="A8" s="8">
        <v>7</v>
      </c>
      <c r="B8" s="11">
        <v>460</v>
      </c>
      <c r="C8" s="12">
        <v>15200</v>
      </c>
      <c r="D8" s="4">
        <v>0</v>
      </c>
    </row>
    <row r="9" spans="1:4" x14ac:dyDescent="0.25">
      <c r="A9" s="8">
        <v>8</v>
      </c>
      <c r="B9" s="11">
        <v>480</v>
      </c>
      <c r="C9" s="12">
        <v>15800</v>
      </c>
      <c r="D9" s="4">
        <v>0</v>
      </c>
    </row>
    <row r="10" spans="1:4" x14ac:dyDescent="0.25">
      <c r="A10" s="8">
        <v>9</v>
      </c>
      <c r="B10" s="11">
        <v>120</v>
      </c>
      <c r="C10" s="12">
        <v>5400</v>
      </c>
      <c r="D10" s="4">
        <v>0</v>
      </c>
    </row>
    <row r="11" spans="1:4" x14ac:dyDescent="0.25">
      <c r="A11" s="8">
        <v>10</v>
      </c>
      <c r="B11" s="11">
        <v>760</v>
      </c>
      <c r="C11" s="12">
        <v>24200</v>
      </c>
      <c r="D11" s="4">
        <v>0</v>
      </c>
    </row>
    <row r="12" spans="1:4" x14ac:dyDescent="0.25">
      <c r="A12" s="8">
        <v>11</v>
      </c>
      <c r="B12" s="11">
        <v>580</v>
      </c>
      <c r="C12" s="12">
        <v>22000</v>
      </c>
      <c r="D12" s="4">
        <v>1</v>
      </c>
    </row>
    <row r="13" spans="1:4" x14ac:dyDescent="0.25">
      <c r="A13" s="8">
        <v>12</v>
      </c>
      <c r="B13" s="11">
        <v>340</v>
      </c>
      <c r="C13" s="12">
        <v>14700</v>
      </c>
      <c r="D13" s="4">
        <v>1</v>
      </c>
    </row>
    <row r="14" spans="1:4" x14ac:dyDescent="0.25">
      <c r="A14" s="8">
        <v>13</v>
      </c>
      <c r="B14" s="11">
        <v>120</v>
      </c>
      <c r="C14" s="12">
        <v>7900</v>
      </c>
      <c r="D14" s="4">
        <v>1</v>
      </c>
    </row>
    <row r="15" spans="1:4" x14ac:dyDescent="0.25">
      <c r="A15" s="8">
        <v>14</v>
      </c>
      <c r="B15" s="11">
        <v>100</v>
      </c>
      <c r="C15" s="12">
        <v>7200</v>
      </c>
      <c r="D15" s="4">
        <v>1</v>
      </c>
    </row>
    <row r="16" spans="1:4" x14ac:dyDescent="0.25">
      <c r="A16" s="8">
        <v>15</v>
      </c>
      <c r="B16" s="11">
        <v>500</v>
      </c>
      <c r="C16" s="12">
        <v>19600</v>
      </c>
      <c r="D16" s="4">
        <v>1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2"/>
  <sheetViews>
    <sheetView showGridLines="0" workbookViewId="0"/>
  </sheetViews>
  <sheetFormatPr defaultColWidth="12.7109375" defaultRowHeight="12.75" x14ac:dyDescent="0.2"/>
  <cols>
    <col min="1" max="1" width="15.140625" bestFit="1" customWidth="1"/>
    <col min="2" max="7" width="12.7109375" customWidth="1"/>
  </cols>
  <sheetData>
    <row r="1" spans="1:7" s="13" customFormat="1" ht="18" x14ac:dyDescent="0.25">
      <c r="A1" s="15" t="s">
        <v>47</v>
      </c>
      <c r="B1" s="18" t="s">
        <v>48</v>
      </c>
    </row>
    <row r="2" spans="1:7" s="13" customFormat="1" ht="11.25" x14ac:dyDescent="0.2">
      <c r="A2" s="16" t="s">
        <v>49</v>
      </c>
      <c r="B2" s="18" t="s">
        <v>50</v>
      </c>
    </row>
    <row r="3" spans="1:7" s="13" customFormat="1" ht="11.25" x14ac:dyDescent="0.2">
      <c r="A3" s="16" t="s">
        <v>51</v>
      </c>
      <c r="B3" s="18" t="s">
        <v>101</v>
      </c>
    </row>
    <row r="4" spans="1:7" s="13" customFormat="1" ht="11.25" x14ac:dyDescent="0.2">
      <c r="A4" s="16" t="s">
        <v>52</v>
      </c>
      <c r="B4" s="18" t="s">
        <v>102</v>
      </c>
    </row>
    <row r="5" spans="1:7" s="14" customFormat="1" ht="11.25" x14ac:dyDescent="0.2">
      <c r="A5" s="17" t="s">
        <v>53</v>
      </c>
      <c r="B5" s="19" t="s">
        <v>54</v>
      </c>
    </row>
    <row r="7" spans="1:7" ht="12.75" customHeight="1" x14ac:dyDescent="0.2">
      <c r="A7" s="24"/>
      <c r="B7" s="21" t="s">
        <v>57</v>
      </c>
      <c r="C7" s="29" t="s">
        <v>4</v>
      </c>
      <c r="D7" s="21" t="s">
        <v>59</v>
      </c>
      <c r="E7" s="21" t="s">
        <v>60</v>
      </c>
    </row>
    <row r="8" spans="1:7" ht="12.75" customHeight="1" thickBot="1" x14ac:dyDescent="0.25">
      <c r="A8" s="25" t="s">
        <v>62</v>
      </c>
      <c r="B8" s="22" t="s">
        <v>58</v>
      </c>
      <c r="C8" s="30"/>
      <c r="D8" s="22" t="s">
        <v>4</v>
      </c>
      <c r="E8" s="22" t="s">
        <v>61</v>
      </c>
    </row>
    <row r="9" spans="1:7" ht="12.75" customHeight="1" thickTop="1" x14ac:dyDescent="0.2">
      <c r="A9" s="23"/>
      <c r="B9" s="26">
        <v>0.96710099686518802</v>
      </c>
      <c r="C9" s="26">
        <v>0.93528433813764034</v>
      </c>
      <c r="D9" s="26">
        <v>0.93030621030207417</v>
      </c>
      <c r="E9" s="27">
        <v>1472.0955588449708</v>
      </c>
    </row>
    <row r="10" spans="1:7" ht="12.75" customHeight="1" x14ac:dyDescent="0.2"/>
    <row r="11" spans="1:7" ht="12.75" customHeight="1" x14ac:dyDescent="0.2">
      <c r="A11" s="24"/>
      <c r="B11" s="21" t="s">
        <v>63</v>
      </c>
      <c r="C11" s="21" t="s">
        <v>65</v>
      </c>
      <c r="D11" s="21" t="s">
        <v>67</v>
      </c>
      <c r="E11" s="29" t="s">
        <v>68</v>
      </c>
      <c r="F11" s="29" t="s">
        <v>69</v>
      </c>
    </row>
    <row r="12" spans="1:7" ht="12.75" customHeight="1" thickBot="1" x14ac:dyDescent="0.25">
      <c r="A12" s="25" t="s">
        <v>5</v>
      </c>
      <c r="B12" s="22" t="s">
        <v>64</v>
      </c>
      <c r="C12" s="22" t="s">
        <v>66</v>
      </c>
      <c r="D12" s="22" t="s">
        <v>66</v>
      </c>
      <c r="E12" s="30"/>
      <c r="F12" s="30"/>
    </row>
    <row r="13" spans="1:7" ht="12.75" customHeight="1" thickTop="1" x14ac:dyDescent="0.2">
      <c r="A13" s="23" t="s">
        <v>6</v>
      </c>
      <c r="B13" s="27">
        <v>1</v>
      </c>
      <c r="C13" s="27">
        <v>407145483.9865092</v>
      </c>
      <c r="D13" s="27">
        <v>407145483.9865092</v>
      </c>
      <c r="E13" s="26">
        <v>187.8787305250622</v>
      </c>
      <c r="F13" s="28">
        <v>4.1757081924700931E-9</v>
      </c>
    </row>
    <row r="14" spans="1:7" ht="12.75" customHeight="1" x14ac:dyDescent="0.2">
      <c r="A14" s="23" t="s">
        <v>7</v>
      </c>
      <c r="B14" s="27">
        <v>13</v>
      </c>
      <c r="C14" s="27">
        <v>28171849.346824124</v>
      </c>
      <c r="D14" s="27">
        <v>2167065.3343710867</v>
      </c>
      <c r="E14" s="20"/>
      <c r="F14" s="20"/>
    </row>
    <row r="15" spans="1:7" ht="12.75" customHeight="1" x14ac:dyDescent="0.2"/>
    <row r="16" spans="1:7" ht="12.75" customHeight="1" x14ac:dyDescent="0.2">
      <c r="A16" s="24"/>
      <c r="B16" s="29" t="s">
        <v>8</v>
      </c>
      <c r="C16" s="21" t="s">
        <v>70</v>
      </c>
      <c r="D16" s="29" t="s">
        <v>72</v>
      </c>
      <c r="E16" s="29" t="s">
        <v>69</v>
      </c>
      <c r="F16" s="31" t="s">
        <v>73</v>
      </c>
      <c r="G16" s="31"/>
    </row>
    <row r="17" spans="1:7" ht="12.75" customHeight="1" thickBot="1" x14ac:dyDescent="0.25">
      <c r="A17" s="25" t="s">
        <v>55</v>
      </c>
      <c r="B17" s="30"/>
      <c r="C17" s="22" t="s">
        <v>71</v>
      </c>
      <c r="D17" s="30"/>
      <c r="E17" s="30"/>
      <c r="F17" s="22" t="s">
        <v>74</v>
      </c>
      <c r="G17" s="22" t="s">
        <v>75</v>
      </c>
    </row>
    <row r="18" spans="1:7" ht="12.75" customHeight="1" thickTop="1" x14ac:dyDescent="0.2">
      <c r="A18" s="23" t="s">
        <v>9</v>
      </c>
      <c r="B18" s="27">
        <v>2912.790792810978</v>
      </c>
      <c r="C18" s="27">
        <v>861.72941652517068</v>
      </c>
      <c r="D18" s="26">
        <v>3.3801686897918457</v>
      </c>
      <c r="E18" s="28">
        <v>4.9265372495304214E-3</v>
      </c>
      <c r="F18" s="27">
        <v>1051.1375709980291</v>
      </c>
      <c r="G18" s="27">
        <v>4774.4440146239267</v>
      </c>
    </row>
    <row r="19" spans="1:7" ht="12.75" customHeight="1" x14ac:dyDescent="0.2">
      <c r="A19" s="23" t="s">
        <v>1</v>
      </c>
      <c r="B19" s="27">
        <v>28.858101289988298</v>
      </c>
      <c r="C19" s="27">
        <v>2.1053724948766672</v>
      </c>
      <c r="D19" s="26">
        <v>13.706886244696953</v>
      </c>
      <c r="E19" s="28">
        <v>4.1757081924700484E-9</v>
      </c>
      <c r="F19" s="27">
        <v>24.309720541877876</v>
      </c>
      <c r="G19" s="27">
        <v>33.406482038098723</v>
      </c>
    </row>
    <row r="20" spans="1:7" ht="12.75" customHeight="1" x14ac:dyDescent="0.2"/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12.75" customHeight="1" x14ac:dyDescent="0.2"/>
    <row r="26" spans="1:7" ht="12.75" customHeight="1" x14ac:dyDescent="0.2"/>
    <row r="27" spans="1:7" ht="12.75" customHeight="1" x14ac:dyDescent="0.2"/>
    <row r="28" spans="1:7" ht="12.75" customHeight="1" x14ac:dyDescent="0.2"/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spans="1:4" ht="12.75" customHeight="1" x14ac:dyDescent="0.2"/>
    <row r="34" spans="1:4" ht="12.75" customHeight="1" x14ac:dyDescent="0.2"/>
    <row r="35" spans="1:4" ht="12.75" customHeight="1" x14ac:dyDescent="0.2"/>
    <row r="36" spans="1:4" ht="12.75" customHeight="1" x14ac:dyDescent="0.2"/>
    <row r="37" spans="1:4" ht="12.75" customHeight="1" x14ac:dyDescent="0.2"/>
    <row r="38" spans="1:4" ht="12.75" customHeight="1" x14ac:dyDescent="0.2"/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>
      <c r="A42" s="24"/>
      <c r="B42" s="21"/>
      <c r="C42" s="21"/>
      <c r="D42" s="21"/>
    </row>
    <row r="43" spans="1:4" ht="12.75" customHeight="1" thickBot="1" x14ac:dyDescent="0.25">
      <c r="A43" s="25" t="s">
        <v>56</v>
      </c>
      <c r="B43" s="22" t="s">
        <v>3</v>
      </c>
      <c r="C43" s="22" t="s">
        <v>76</v>
      </c>
      <c r="D43" s="22" t="s">
        <v>77</v>
      </c>
    </row>
    <row r="44" spans="1:4" ht="12.75" customHeight="1" thickTop="1" x14ac:dyDescent="0.2">
      <c r="A44" s="23">
        <v>1</v>
      </c>
      <c r="B44" s="20">
        <v>10600</v>
      </c>
      <c r="C44" s="20">
        <v>11570.221179807468</v>
      </c>
      <c r="D44" s="20">
        <v>-970.22117980746771</v>
      </c>
    </row>
    <row r="45" spans="1:4" ht="12.75" customHeight="1" x14ac:dyDescent="0.2">
      <c r="A45" s="23">
        <v>2</v>
      </c>
      <c r="B45" s="20">
        <v>13800</v>
      </c>
      <c r="C45" s="20">
        <v>14456.031308806298</v>
      </c>
      <c r="D45" s="20">
        <v>-656.0313088062976</v>
      </c>
    </row>
    <row r="46" spans="1:4" ht="12.75" customHeight="1" x14ac:dyDescent="0.2">
      <c r="A46" s="23">
        <v>3</v>
      </c>
      <c r="B46" s="20">
        <v>16400</v>
      </c>
      <c r="C46" s="20">
        <v>17341.841437805127</v>
      </c>
      <c r="D46" s="20">
        <v>-941.8414378051275</v>
      </c>
    </row>
    <row r="47" spans="1:4" ht="12.75" customHeight="1" x14ac:dyDescent="0.2">
      <c r="A47" s="23">
        <v>4</v>
      </c>
      <c r="B47" s="20">
        <v>7400</v>
      </c>
      <c r="C47" s="20">
        <v>8684.4110508086378</v>
      </c>
      <c r="D47" s="20">
        <v>-1284.4110508086378</v>
      </c>
    </row>
    <row r="48" spans="1:4" ht="12.75" customHeight="1" x14ac:dyDescent="0.2">
      <c r="A48" s="23">
        <v>5</v>
      </c>
      <c r="B48" s="20">
        <v>10600</v>
      </c>
      <c r="C48" s="20">
        <v>11570.221179807468</v>
      </c>
      <c r="D48" s="20">
        <v>-970.22117980746771</v>
      </c>
    </row>
    <row r="49" spans="1:4" ht="12.75" customHeight="1" x14ac:dyDescent="0.2">
      <c r="A49" s="23">
        <v>6</v>
      </c>
      <c r="B49" s="20">
        <v>11900</v>
      </c>
      <c r="C49" s="20">
        <v>13013.126244306883</v>
      </c>
      <c r="D49" s="20">
        <v>-1113.1262443068827</v>
      </c>
    </row>
    <row r="50" spans="1:4" ht="12.75" customHeight="1" x14ac:dyDescent="0.2">
      <c r="A50" s="23">
        <v>7</v>
      </c>
      <c r="B50" s="20">
        <v>15200</v>
      </c>
      <c r="C50" s="20">
        <v>16187.517386205594</v>
      </c>
      <c r="D50" s="20">
        <v>-987.51738620559445</v>
      </c>
    </row>
    <row r="51" spans="1:4" ht="12.75" customHeight="1" x14ac:dyDescent="0.2">
      <c r="A51" s="23">
        <v>8</v>
      </c>
      <c r="B51" s="20">
        <v>15800</v>
      </c>
      <c r="C51" s="20">
        <v>16764.67941200536</v>
      </c>
      <c r="D51" s="20">
        <v>-964.67941200536006</v>
      </c>
    </row>
    <row r="52" spans="1:4" ht="12.75" customHeight="1" x14ac:dyDescent="0.2">
      <c r="A52" s="23">
        <v>9</v>
      </c>
      <c r="B52" s="20">
        <v>5400</v>
      </c>
      <c r="C52" s="20">
        <v>6375.7629476095735</v>
      </c>
      <c r="D52" s="20">
        <v>-975.76294760957353</v>
      </c>
    </row>
    <row r="53" spans="1:4" ht="12.75" customHeight="1" x14ac:dyDescent="0.2">
      <c r="A53" s="23">
        <v>10</v>
      </c>
      <c r="B53" s="20">
        <v>24200</v>
      </c>
      <c r="C53" s="20">
        <v>24844.947773202086</v>
      </c>
      <c r="D53" s="20">
        <v>-644.94777320208595</v>
      </c>
    </row>
    <row r="54" spans="1:4" ht="12.75" customHeight="1" x14ac:dyDescent="0.2">
      <c r="A54" s="23">
        <v>11</v>
      </c>
      <c r="B54" s="20">
        <v>22000</v>
      </c>
      <c r="C54" s="20">
        <v>19650.48954100419</v>
      </c>
      <c r="D54" s="20">
        <v>2349.51045899581</v>
      </c>
    </row>
    <row r="55" spans="1:4" ht="12.75" customHeight="1" x14ac:dyDescent="0.2">
      <c r="A55" s="23">
        <v>12</v>
      </c>
      <c r="B55" s="20">
        <v>14700</v>
      </c>
      <c r="C55" s="20">
        <v>12724.545231406999</v>
      </c>
      <c r="D55" s="20">
        <v>1975.4547685930011</v>
      </c>
    </row>
    <row r="56" spans="1:4" ht="12.75" customHeight="1" x14ac:dyDescent="0.2">
      <c r="A56" s="23">
        <v>13</v>
      </c>
      <c r="B56" s="20">
        <v>7900</v>
      </c>
      <c r="C56" s="20">
        <v>6375.7629476095735</v>
      </c>
      <c r="D56" s="20">
        <v>1524.2370523904265</v>
      </c>
    </row>
    <row r="57" spans="1:4" ht="12.75" customHeight="1" x14ac:dyDescent="0.2">
      <c r="A57" s="23">
        <v>14</v>
      </c>
      <c r="B57" s="20">
        <v>7200</v>
      </c>
      <c r="C57" s="20">
        <v>5798.6009218098079</v>
      </c>
      <c r="D57" s="20">
        <v>1401.3990781901921</v>
      </c>
    </row>
    <row r="58" spans="1:4" ht="12.75" customHeight="1" x14ac:dyDescent="0.2">
      <c r="A58" s="23">
        <v>15</v>
      </c>
      <c r="B58" s="20">
        <v>19600</v>
      </c>
      <c r="C58" s="20">
        <v>17341.841437805127</v>
      </c>
      <c r="D58" s="20">
        <v>2258.1585621948725</v>
      </c>
    </row>
    <row r="59" spans="1:4" ht="12.75" customHeight="1" x14ac:dyDescent="0.2"/>
    <row r="60" spans="1:4" ht="12.75" customHeight="1" x14ac:dyDescent="0.2"/>
    <row r="61" spans="1:4" ht="12.75" customHeight="1" x14ac:dyDescent="0.2"/>
    <row r="62" spans="1:4" ht="12.75" customHeight="1" x14ac:dyDescent="0.2"/>
  </sheetData>
  <mergeCells count="7">
    <mergeCell ref="C7:C8"/>
    <mergeCell ref="E11:E12"/>
    <mergeCell ref="F11:F12"/>
    <mergeCell ref="B16:B17"/>
    <mergeCell ref="D16:D17"/>
    <mergeCell ref="E16:E17"/>
    <mergeCell ref="F16:G16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2"/>
  <sheetViews>
    <sheetView showGridLines="0" workbookViewId="0">
      <selection activeCell="K38" sqref="K38"/>
    </sheetView>
  </sheetViews>
  <sheetFormatPr defaultColWidth="12.7109375" defaultRowHeight="12.75" x14ac:dyDescent="0.2"/>
  <cols>
    <col min="1" max="1" width="15.140625" bestFit="1" customWidth="1"/>
    <col min="2" max="7" width="12.7109375" customWidth="1"/>
  </cols>
  <sheetData>
    <row r="1" spans="1:7" s="13" customFormat="1" ht="18" x14ac:dyDescent="0.25">
      <c r="A1" s="15" t="s">
        <v>47</v>
      </c>
      <c r="B1" s="18" t="s">
        <v>48</v>
      </c>
    </row>
    <row r="2" spans="1:7" s="13" customFormat="1" ht="11.25" x14ac:dyDescent="0.2">
      <c r="A2" s="16" t="s">
        <v>49</v>
      </c>
      <c r="B2" s="18" t="s">
        <v>50</v>
      </c>
    </row>
    <row r="3" spans="1:7" s="13" customFormat="1" ht="11.25" x14ac:dyDescent="0.2">
      <c r="A3" s="16" t="s">
        <v>51</v>
      </c>
      <c r="B3" s="18" t="s">
        <v>101</v>
      </c>
    </row>
    <row r="4" spans="1:7" s="13" customFormat="1" ht="11.25" x14ac:dyDescent="0.2">
      <c r="A4" s="16" t="s">
        <v>52</v>
      </c>
      <c r="B4" s="18" t="s">
        <v>102</v>
      </c>
    </row>
    <row r="5" spans="1:7" s="14" customFormat="1" ht="11.25" x14ac:dyDescent="0.2">
      <c r="A5" s="17" t="s">
        <v>53</v>
      </c>
      <c r="B5" s="19" t="s">
        <v>54</v>
      </c>
    </row>
    <row r="7" spans="1:7" ht="12.75" customHeight="1" x14ac:dyDescent="0.2">
      <c r="A7" s="24"/>
      <c r="B7" s="21" t="s">
        <v>57</v>
      </c>
      <c r="C7" s="29" t="s">
        <v>4</v>
      </c>
      <c r="D7" s="21" t="s">
        <v>59</v>
      </c>
      <c r="E7" s="21" t="s">
        <v>60</v>
      </c>
    </row>
    <row r="8" spans="1:7" ht="12.75" customHeight="1" thickBot="1" x14ac:dyDescent="0.25">
      <c r="A8" s="25" t="s">
        <v>62</v>
      </c>
      <c r="B8" s="22" t="s">
        <v>58</v>
      </c>
      <c r="C8" s="30"/>
      <c r="D8" s="22" t="s">
        <v>4</v>
      </c>
      <c r="E8" s="22" t="s">
        <v>61</v>
      </c>
    </row>
    <row r="9" spans="1:7" ht="12.75" customHeight="1" thickTop="1" x14ac:dyDescent="0.2">
      <c r="A9" s="23"/>
      <c r="B9" s="26">
        <v>0.99955486507797975</v>
      </c>
      <c r="C9" s="26">
        <v>0.99910992830105827</v>
      </c>
      <c r="D9" s="26">
        <v>0.99896158301790128</v>
      </c>
      <c r="E9" s="27">
        <v>179.69039077878679</v>
      </c>
    </row>
    <row r="10" spans="1:7" ht="12.75" customHeight="1" x14ac:dyDescent="0.2"/>
    <row r="11" spans="1:7" ht="12.75" customHeight="1" x14ac:dyDescent="0.2">
      <c r="A11" s="24"/>
      <c r="B11" s="21" t="s">
        <v>63</v>
      </c>
      <c r="C11" s="21" t="s">
        <v>65</v>
      </c>
      <c r="D11" s="21" t="s">
        <v>67</v>
      </c>
      <c r="E11" s="29" t="s">
        <v>68</v>
      </c>
      <c r="F11" s="29" t="s">
        <v>69</v>
      </c>
    </row>
    <row r="12" spans="1:7" ht="12.75" customHeight="1" thickBot="1" x14ac:dyDescent="0.25">
      <c r="A12" s="25" t="s">
        <v>5</v>
      </c>
      <c r="B12" s="22" t="s">
        <v>64</v>
      </c>
      <c r="C12" s="22" t="s">
        <v>66</v>
      </c>
      <c r="D12" s="22" t="s">
        <v>66</v>
      </c>
      <c r="E12" s="30"/>
      <c r="F12" s="30"/>
    </row>
    <row r="13" spans="1:7" ht="12.75" customHeight="1" thickTop="1" x14ac:dyDescent="0.2">
      <c r="A13" s="23" t="s">
        <v>6</v>
      </c>
      <c r="B13" s="27">
        <v>2</v>
      </c>
      <c r="C13" s="27">
        <v>434929869.69487453</v>
      </c>
      <c r="D13" s="27">
        <v>217464934.84743726</v>
      </c>
      <c r="E13" s="26">
        <v>6735.0299722298942</v>
      </c>
      <c r="F13" s="28">
        <v>4.9722156203934819E-19</v>
      </c>
    </row>
    <row r="14" spans="1:7" ht="12.75" customHeight="1" x14ac:dyDescent="0.2">
      <c r="A14" s="23" t="s">
        <v>7</v>
      </c>
      <c r="B14" s="27">
        <v>12</v>
      </c>
      <c r="C14" s="27">
        <v>387463.63845879724</v>
      </c>
      <c r="D14" s="27">
        <v>32288.636538233102</v>
      </c>
      <c r="E14" s="20"/>
      <c r="F14" s="20"/>
    </row>
    <row r="15" spans="1:7" ht="12.75" customHeight="1" x14ac:dyDescent="0.2"/>
    <row r="16" spans="1:7" ht="12.75" customHeight="1" x14ac:dyDescent="0.2">
      <c r="A16" s="24"/>
      <c r="B16" s="29" t="s">
        <v>8</v>
      </c>
      <c r="C16" s="21" t="s">
        <v>70</v>
      </c>
      <c r="D16" s="29" t="s">
        <v>72</v>
      </c>
      <c r="E16" s="29" t="s">
        <v>69</v>
      </c>
      <c r="F16" s="31" t="s">
        <v>73</v>
      </c>
      <c r="G16" s="31"/>
    </row>
    <row r="17" spans="1:7" ht="12.75" customHeight="1" thickBot="1" x14ac:dyDescent="0.25">
      <c r="A17" s="25" t="s">
        <v>55</v>
      </c>
      <c r="B17" s="30"/>
      <c r="C17" s="22" t="s">
        <v>71</v>
      </c>
      <c r="D17" s="30"/>
      <c r="E17" s="30"/>
      <c r="F17" s="22" t="s">
        <v>74</v>
      </c>
      <c r="G17" s="22" t="s">
        <v>75</v>
      </c>
    </row>
    <row r="18" spans="1:7" ht="12.75" customHeight="1" thickTop="1" x14ac:dyDescent="0.2">
      <c r="A18" s="23" t="s">
        <v>9</v>
      </c>
      <c r="B18" s="27">
        <v>1507.0267552221903</v>
      </c>
      <c r="C18" s="27">
        <v>115.58860875764977</v>
      </c>
      <c r="D18" s="26">
        <v>13.037848378138333</v>
      </c>
      <c r="E18" s="28">
        <v>1.909081653859435E-8</v>
      </c>
      <c r="F18" s="27">
        <v>1255.1808114976373</v>
      </c>
      <c r="G18" s="27">
        <v>1758.8726989467434</v>
      </c>
    </row>
    <row r="19" spans="1:7" ht="12.75" customHeight="1" x14ac:dyDescent="0.2">
      <c r="A19" s="23" t="s">
        <v>1</v>
      </c>
      <c r="B19" s="27">
        <v>30.033522596325099</v>
      </c>
      <c r="C19" s="27">
        <v>0.26009600734135058</v>
      </c>
      <c r="D19" s="26">
        <v>115.47090977413212</v>
      </c>
      <c r="E19" s="28">
        <v>1.1927564538517143E-19</v>
      </c>
      <c r="F19" s="27">
        <v>29.466822078584542</v>
      </c>
      <c r="G19" s="27">
        <v>30.600223114065656</v>
      </c>
    </row>
    <row r="20" spans="1:7" ht="12.75" customHeight="1" x14ac:dyDescent="0.2">
      <c r="A20" s="23" t="s">
        <v>2</v>
      </c>
      <c r="B20" s="27">
        <v>2921.977833183184</v>
      </c>
      <c r="C20" s="27">
        <v>99.609639987124041</v>
      </c>
      <c r="D20" s="26">
        <v>29.334287660922087</v>
      </c>
      <c r="E20" s="28">
        <v>1.5359645249245275E-12</v>
      </c>
      <c r="F20" s="27">
        <v>2704.9470716207043</v>
      </c>
      <c r="G20" s="27">
        <v>3139.0085947456637</v>
      </c>
    </row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12.75" customHeight="1" x14ac:dyDescent="0.2"/>
    <row r="26" spans="1:7" ht="12.75" customHeight="1" x14ac:dyDescent="0.2"/>
    <row r="27" spans="1:7" ht="12.75" customHeight="1" x14ac:dyDescent="0.2"/>
    <row r="28" spans="1:7" ht="12.75" customHeight="1" x14ac:dyDescent="0.2"/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spans="1:4" ht="12.75" customHeight="1" x14ac:dyDescent="0.2"/>
    <row r="34" spans="1:4" ht="12.75" customHeight="1" x14ac:dyDescent="0.2"/>
    <row r="35" spans="1:4" ht="12.75" customHeight="1" x14ac:dyDescent="0.2"/>
    <row r="36" spans="1:4" ht="12.75" customHeight="1" x14ac:dyDescent="0.2"/>
    <row r="37" spans="1:4" ht="12.75" customHeight="1" x14ac:dyDescent="0.2"/>
    <row r="38" spans="1:4" ht="12.75" customHeight="1" x14ac:dyDescent="0.2"/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>
      <c r="A43" s="24"/>
      <c r="B43" s="21"/>
      <c r="C43" s="21"/>
      <c r="D43" s="21"/>
    </row>
    <row r="44" spans="1:4" ht="12.75" customHeight="1" thickBot="1" x14ac:dyDescent="0.25">
      <c r="A44" s="25" t="s">
        <v>56</v>
      </c>
      <c r="B44" s="22" t="s">
        <v>3</v>
      </c>
      <c r="C44" s="22" t="s">
        <v>76</v>
      </c>
      <c r="D44" s="22" t="s">
        <v>77</v>
      </c>
    </row>
    <row r="45" spans="1:4" ht="12.75" customHeight="1" thickTop="1" x14ac:dyDescent="0.2">
      <c r="A45" s="23">
        <v>1</v>
      </c>
      <c r="B45" s="20">
        <v>10600</v>
      </c>
      <c r="C45" s="20">
        <v>10517.08353411972</v>
      </c>
      <c r="D45" s="20">
        <v>82.916465880280157</v>
      </c>
    </row>
    <row r="46" spans="1:4" ht="12.75" customHeight="1" x14ac:dyDescent="0.2">
      <c r="A46" s="23">
        <v>2</v>
      </c>
      <c r="B46" s="20">
        <v>13800</v>
      </c>
      <c r="C46" s="20">
        <v>13520.435793752231</v>
      </c>
      <c r="D46" s="20">
        <v>279.56420624776911</v>
      </c>
    </row>
    <row r="47" spans="1:4" ht="12.75" customHeight="1" x14ac:dyDescent="0.2">
      <c r="A47" s="23">
        <v>3</v>
      </c>
      <c r="B47" s="20">
        <v>16400</v>
      </c>
      <c r="C47" s="20">
        <v>16523.788053384742</v>
      </c>
      <c r="D47" s="20">
        <v>-123.78805338474194</v>
      </c>
    </row>
    <row r="48" spans="1:4" ht="12.75" customHeight="1" x14ac:dyDescent="0.2">
      <c r="A48" s="23">
        <v>4</v>
      </c>
      <c r="B48" s="20">
        <v>7400</v>
      </c>
      <c r="C48" s="20">
        <v>7513.7312744872106</v>
      </c>
      <c r="D48" s="20">
        <v>-113.73127448721061</v>
      </c>
    </row>
    <row r="49" spans="1:4" ht="12.75" customHeight="1" x14ac:dyDescent="0.2">
      <c r="A49" s="23">
        <v>5</v>
      </c>
      <c r="B49" s="20">
        <v>10600</v>
      </c>
      <c r="C49" s="20">
        <v>10517.08353411972</v>
      </c>
      <c r="D49" s="20">
        <v>82.916465880280157</v>
      </c>
    </row>
    <row r="50" spans="1:4" ht="12.75" customHeight="1" x14ac:dyDescent="0.2">
      <c r="A50" s="23">
        <v>6</v>
      </c>
      <c r="B50" s="20">
        <v>11900</v>
      </c>
      <c r="C50" s="20">
        <v>12018.759663935974</v>
      </c>
      <c r="D50" s="20">
        <v>-118.75966393597446</v>
      </c>
    </row>
    <row r="51" spans="1:4" ht="12.75" customHeight="1" x14ac:dyDescent="0.2">
      <c r="A51" s="23">
        <v>7</v>
      </c>
      <c r="B51" s="20">
        <v>15200</v>
      </c>
      <c r="C51" s="20">
        <v>15322.447149531736</v>
      </c>
      <c r="D51" s="20">
        <v>-122.4471495317357</v>
      </c>
    </row>
    <row r="52" spans="1:4" ht="12.75" customHeight="1" x14ac:dyDescent="0.2">
      <c r="A52" s="23">
        <v>8</v>
      </c>
      <c r="B52" s="20">
        <v>15800</v>
      </c>
      <c r="C52" s="20">
        <v>15923.117601458238</v>
      </c>
      <c r="D52" s="20">
        <v>-123.11760145823791</v>
      </c>
    </row>
    <row r="53" spans="1:4" ht="12.75" customHeight="1" x14ac:dyDescent="0.2">
      <c r="A53" s="23">
        <v>9</v>
      </c>
      <c r="B53" s="20">
        <v>5400</v>
      </c>
      <c r="C53" s="20">
        <v>5111.0494667812018</v>
      </c>
      <c r="D53" s="20">
        <v>288.95053321879823</v>
      </c>
    </row>
    <row r="54" spans="1:4" ht="12.75" customHeight="1" x14ac:dyDescent="0.2">
      <c r="A54" s="23">
        <v>10</v>
      </c>
      <c r="B54" s="20">
        <v>24200</v>
      </c>
      <c r="C54" s="20">
        <v>24332.503928429265</v>
      </c>
      <c r="D54" s="20">
        <v>-132.50392842926522</v>
      </c>
    </row>
    <row r="55" spans="1:4" ht="12.75" customHeight="1" x14ac:dyDescent="0.2">
      <c r="A55" s="23">
        <v>11</v>
      </c>
      <c r="B55" s="20">
        <v>22000</v>
      </c>
      <c r="C55" s="20">
        <v>21848.447694273935</v>
      </c>
      <c r="D55" s="20">
        <v>151.55230572606524</v>
      </c>
    </row>
    <row r="56" spans="1:4" ht="12.75" customHeight="1" x14ac:dyDescent="0.2">
      <c r="A56" s="23">
        <v>12</v>
      </c>
      <c r="B56" s="20">
        <v>14700</v>
      </c>
      <c r="C56" s="20">
        <v>14640.402271155908</v>
      </c>
      <c r="D56" s="20">
        <v>59.597728844091762</v>
      </c>
    </row>
    <row r="57" spans="1:4" ht="12.75" customHeight="1" x14ac:dyDescent="0.2">
      <c r="A57" s="23">
        <v>13</v>
      </c>
      <c r="B57" s="20">
        <v>7900</v>
      </c>
      <c r="C57" s="20">
        <v>8033.0272999643857</v>
      </c>
      <c r="D57" s="20">
        <v>-133.02729996438575</v>
      </c>
    </row>
    <row r="58" spans="1:4" ht="12.75" customHeight="1" x14ac:dyDescent="0.2">
      <c r="A58" s="23">
        <v>14</v>
      </c>
      <c r="B58" s="20">
        <v>7200</v>
      </c>
      <c r="C58" s="20">
        <v>7432.3568480378844</v>
      </c>
      <c r="D58" s="20">
        <v>-232.35684803788445</v>
      </c>
    </row>
    <row r="59" spans="1:4" ht="12.75" customHeight="1" x14ac:dyDescent="0.2">
      <c r="A59" s="23">
        <v>15</v>
      </c>
      <c r="B59" s="20">
        <v>19600</v>
      </c>
      <c r="C59" s="20">
        <v>19445.765886567926</v>
      </c>
      <c r="D59" s="20">
        <v>154.23411343207408</v>
      </c>
    </row>
    <row r="60" spans="1:4" ht="12.75" customHeight="1" x14ac:dyDescent="0.2"/>
    <row r="61" spans="1:4" ht="12.75" customHeight="1" x14ac:dyDescent="0.2"/>
    <row r="62" spans="1:4" ht="12.75" customHeight="1" x14ac:dyDescent="0.2"/>
  </sheetData>
  <mergeCells count="7">
    <mergeCell ref="C7:C8"/>
    <mergeCell ref="E11:E12"/>
    <mergeCell ref="F11:F12"/>
    <mergeCell ref="B16:B17"/>
    <mergeCell ref="D16:D17"/>
    <mergeCell ref="E16:E17"/>
    <mergeCell ref="F16:G16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2.75" x14ac:dyDescent="0.2"/>
  <cols>
    <col min="1" max="1" width="30.7109375" style="6"/>
    <col min="2" max="16384" width="30.7109375" style="5"/>
  </cols>
  <sheetData>
    <row r="1" spans="1:20" x14ac:dyDescent="0.2">
      <c r="A1" s="6" t="s">
        <v>10</v>
      </c>
      <c r="B1" s="5" t="s">
        <v>11</v>
      </c>
      <c r="C1" s="5" t="s">
        <v>92</v>
      </c>
      <c r="D1" s="5">
        <v>5</v>
      </c>
      <c r="E1" s="5" t="s">
        <v>93</v>
      </c>
      <c r="F1" s="5">
        <v>5</v>
      </c>
      <c r="G1" s="5" t="s">
        <v>94</v>
      </c>
      <c r="H1" s="5">
        <v>0</v>
      </c>
      <c r="I1" s="5" t="s">
        <v>95</v>
      </c>
      <c r="J1" s="5">
        <v>1</v>
      </c>
      <c r="K1" s="5" t="s">
        <v>96</v>
      </c>
      <c r="L1" s="5">
        <v>0</v>
      </c>
      <c r="M1" s="5" t="s">
        <v>97</v>
      </c>
      <c r="N1" s="5">
        <v>0</v>
      </c>
      <c r="O1" s="5" t="s">
        <v>98</v>
      </c>
      <c r="P1" s="5">
        <v>1</v>
      </c>
      <c r="Q1" s="5" t="s">
        <v>99</v>
      </c>
      <c r="R1" s="5">
        <v>0</v>
      </c>
      <c r="S1" s="5" t="s">
        <v>100</v>
      </c>
      <c r="T1" s="5">
        <v>0</v>
      </c>
    </row>
    <row r="2" spans="1:20" x14ac:dyDescent="0.2">
      <c r="A2" s="6" t="s">
        <v>12</v>
      </c>
      <c r="B2" s="5" t="s">
        <v>13</v>
      </c>
    </row>
    <row r="3" spans="1:20" x14ac:dyDescent="0.2">
      <c r="A3" s="6" t="s">
        <v>14</v>
      </c>
      <c r="B3" s="5" t="b">
        <f>IF(B10&gt;256,"TripUpST110AndEarlier",FALSE)</f>
        <v>0</v>
      </c>
    </row>
    <row r="4" spans="1:20" x14ac:dyDescent="0.2">
      <c r="A4" s="6" t="s">
        <v>15</v>
      </c>
      <c r="B4" s="5" t="s">
        <v>16</v>
      </c>
    </row>
    <row r="5" spans="1:20" x14ac:dyDescent="0.2">
      <c r="A5" s="6" t="s">
        <v>17</v>
      </c>
      <c r="B5" s="5" t="b">
        <v>1</v>
      </c>
    </row>
    <row r="6" spans="1:20" x14ac:dyDescent="0.2">
      <c r="A6" s="6" t="s">
        <v>18</v>
      </c>
      <c r="B6" s="5" t="b">
        <v>1</v>
      </c>
    </row>
    <row r="7" spans="1:20" x14ac:dyDescent="0.2">
      <c r="A7" s="6" t="s">
        <v>19</v>
      </c>
      <c r="B7" s="5">
        <f>Data!$A$1:$D$16</f>
        <v>350</v>
      </c>
    </row>
    <row r="8" spans="1:20" x14ac:dyDescent="0.2">
      <c r="A8" s="6" t="s">
        <v>20</v>
      </c>
      <c r="B8" s="5">
        <v>1</v>
      </c>
    </row>
    <row r="9" spans="1:20" x14ac:dyDescent="0.2">
      <c r="A9" s="6" t="s">
        <v>21</v>
      </c>
      <c r="B9" s="5">
        <f>1</f>
        <v>1</v>
      </c>
    </row>
    <row r="10" spans="1:20" x14ac:dyDescent="0.2">
      <c r="A10" s="6" t="s">
        <v>22</v>
      </c>
      <c r="B10" s="5">
        <v>4</v>
      </c>
    </row>
    <row r="12" spans="1:20" x14ac:dyDescent="0.2">
      <c r="A12" s="6" t="s">
        <v>23</v>
      </c>
      <c r="B12" s="5" t="s">
        <v>24</v>
      </c>
      <c r="C12" s="5" t="s">
        <v>25</v>
      </c>
      <c r="D12" s="5" t="s">
        <v>26</v>
      </c>
      <c r="E12" s="5" t="b">
        <v>1</v>
      </c>
      <c r="F12" s="5">
        <v>0</v>
      </c>
      <c r="G12" s="5">
        <v>4</v>
      </c>
    </row>
    <row r="13" spans="1:20" x14ac:dyDescent="0.2">
      <c r="A13" s="6" t="s">
        <v>27</v>
      </c>
      <c r="B13" s="5">
        <f>Data!$A$1:$A$16</f>
        <v>12</v>
      </c>
    </row>
    <row r="14" spans="1:20" x14ac:dyDescent="0.2">
      <c r="A14" s="6" t="s">
        <v>28</v>
      </c>
    </row>
    <row r="15" spans="1:20" x14ac:dyDescent="0.2">
      <c r="A15" s="6" t="s">
        <v>29</v>
      </c>
      <c r="B15" s="5" t="s">
        <v>30</v>
      </c>
      <c r="C15" s="5" t="s">
        <v>31</v>
      </c>
      <c r="D15" s="5" t="s">
        <v>32</v>
      </c>
      <c r="E15" s="5" t="b">
        <v>1</v>
      </c>
      <c r="F15" s="5">
        <v>0</v>
      </c>
      <c r="G15" s="5">
        <v>4</v>
      </c>
    </row>
    <row r="16" spans="1:20" x14ac:dyDescent="0.2">
      <c r="A16" s="6" t="s">
        <v>33</v>
      </c>
      <c r="B16" s="5">
        <f>Data!$B$1:$B$16</f>
        <v>500</v>
      </c>
    </row>
    <row r="17" spans="1:7" x14ac:dyDescent="0.2">
      <c r="A17" s="6" t="s">
        <v>34</v>
      </c>
    </row>
    <row r="18" spans="1:7" x14ac:dyDescent="0.2">
      <c r="A18" s="6" t="s">
        <v>35</v>
      </c>
      <c r="B18" s="5" t="s">
        <v>36</v>
      </c>
      <c r="C18" s="5" t="s">
        <v>37</v>
      </c>
      <c r="D18" s="5" t="s">
        <v>38</v>
      </c>
      <c r="E18" s="5" t="b">
        <v>1</v>
      </c>
      <c r="F18" s="5">
        <v>0</v>
      </c>
      <c r="G18" s="5">
        <v>4</v>
      </c>
    </row>
    <row r="19" spans="1:7" x14ac:dyDescent="0.2">
      <c r="A19" s="6" t="s">
        <v>39</v>
      </c>
      <c r="B19" s="5" t="e">
        <f>Data!$C$1:$C$16</f>
        <v>#VALUE!</v>
      </c>
    </row>
    <row r="20" spans="1:7" x14ac:dyDescent="0.2">
      <c r="A20" s="6" t="s">
        <v>40</v>
      </c>
    </row>
    <row r="21" spans="1:7" x14ac:dyDescent="0.2">
      <c r="A21" s="6" t="s">
        <v>41</v>
      </c>
      <c r="B21" s="5" t="s">
        <v>42</v>
      </c>
      <c r="C21" s="5" t="s">
        <v>43</v>
      </c>
      <c r="D21" s="5" t="s">
        <v>44</v>
      </c>
      <c r="E21" s="5" t="b">
        <v>1</v>
      </c>
      <c r="F21" s="5">
        <v>0</v>
      </c>
      <c r="G21" s="5">
        <v>4</v>
      </c>
    </row>
    <row r="22" spans="1:7" x14ac:dyDescent="0.2">
      <c r="A22" s="6" t="s">
        <v>45</v>
      </c>
      <c r="B22" s="5" t="e">
        <f>Data!$D$1:$D$16</f>
        <v>#VALUE!</v>
      </c>
    </row>
    <row r="23" spans="1:7" x14ac:dyDescent="0.2">
      <c r="A23" s="6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2.75" x14ac:dyDescent="0.2"/>
  <cols>
    <col min="1" max="1" width="30.7109375" style="6"/>
    <col min="2" max="16384" width="30.7109375" style="5"/>
  </cols>
  <sheetData>
    <row r="1" spans="1:20" x14ac:dyDescent="0.2">
      <c r="A1" s="6" t="s">
        <v>10</v>
      </c>
      <c r="B1" s="5" t="s">
        <v>103</v>
      </c>
      <c r="C1" s="5" t="s">
        <v>92</v>
      </c>
      <c r="D1" s="5">
        <v>5</v>
      </c>
      <c r="E1" s="5" t="s">
        <v>93</v>
      </c>
      <c r="F1" s="5">
        <v>5</v>
      </c>
      <c r="G1" s="5" t="s">
        <v>94</v>
      </c>
      <c r="H1" s="5">
        <v>0</v>
      </c>
      <c r="I1" s="5" t="s">
        <v>95</v>
      </c>
      <c r="J1" s="5">
        <v>1</v>
      </c>
      <c r="K1" s="5" t="s">
        <v>96</v>
      </c>
      <c r="L1" s="5">
        <v>0</v>
      </c>
      <c r="M1" s="5" t="s">
        <v>97</v>
      </c>
      <c r="N1" s="5">
        <v>0</v>
      </c>
      <c r="O1" s="5" t="s">
        <v>98</v>
      </c>
      <c r="P1" s="5">
        <v>1</v>
      </c>
      <c r="Q1" s="5" t="s">
        <v>99</v>
      </c>
      <c r="R1" s="5">
        <v>0</v>
      </c>
      <c r="S1" s="5" t="s">
        <v>100</v>
      </c>
      <c r="T1" s="5">
        <v>0</v>
      </c>
    </row>
    <row r="2" spans="1:20" x14ac:dyDescent="0.2">
      <c r="A2" s="6" t="s">
        <v>12</v>
      </c>
      <c r="B2" s="5" t="s">
        <v>104</v>
      </c>
    </row>
    <row r="3" spans="1:20" x14ac:dyDescent="0.2">
      <c r="A3" s="6" t="s">
        <v>14</v>
      </c>
      <c r="B3" s="5" t="b">
        <f>IF(B10&gt;256,"TripUpST110AndEarlier",FALSE)</f>
        <v>0</v>
      </c>
    </row>
    <row r="4" spans="1:20" x14ac:dyDescent="0.2">
      <c r="A4" s="6" t="s">
        <v>15</v>
      </c>
      <c r="B4" s="5" t="s">
        <v>16</v>
      </c>
    </row>
    <row r="5" spans="1:20" x14ac:dyDescent="0.2">
      <c r="A5" s="6" t="s">
        <v>17</v>
      </c>
      <c r="B5" s="5" t="b">
        <v>1</v>
      </c>
    </row>
    <row r="6" spans="1:20" x14ac:dyDescent="0.2">
      <c r="A6" s="6" t="s">
        <v>18</v>
      </c>
      <c r="B6" s="5" t="b">
        <v>1</v>
      </c>
    </row>
    <row r="7" spans="1:20" x14ac:dyDescent="0.2">
      <c r="A7" s="6" t="s">
        <v>19</v>
      </c>
      <c r="B7" s="7" t="e">
        <f>'Regression 1'!$A$43:$D$58</f>
        <v>#VALUE!</v>
      </c>
    </row>
    <row r="8" spans="1:20" x14ac:dyDescent="0.2">
      <c r="A8" s="6" t="s">
        <v>20</v>
      </c>
      <c r="B8" s="5">
        <v>1</v>
      </c>
    </row>
    <row r="9" spans="1:20" x14ac:dyDescent="0.2">
      <c r="A9" s="6" t="s">
        <v>21</v>
      </c>
      <c r="B9" s="5">
        <f>1</f>
        <v>1</v>
      </c>
    </row>
    <row r="10" spans="1:20" x14ac:dyDescent="0.2">
      <c r="A10" s="6" t="s">
        <v>22</v>
      </c>
      <c r="B10" s="5">
        <v>4</v>
      </c>
    </row>
    <row r="12" spans="1:20" x14ac:dyDescent="0.2">
      <c r="A12" s="6" t="s">
        <v>23</v>
      </c>
      <c r="B12" s="5" t="s">
        <v>105</v>
      </c>
      <c r="C12" s="5" t="s">
        <v>25</v>
      </c>
      <c r="D12" s="5" t="s">
        <v>106</v>
      </c>
      <c r="E12" s="5" t="b">
        <v>1</v>
      </c>
      <c r="F12" s="5">
        <v>0</v>
      </c>
      <c r="G12" s="5">
        <v>4</v>
      </c>
    </row>
    <row r="13" spans="1:20" x14ac:dyDescent="0.2">
      <c r="A13" s="6" t="s">
        <v>27</v>
      </c>
      <c r="B13" s="7" t="e">
        <f>'Regression 1'!$A$43:$A$58</f>
        <v>#VALUE!</v>
      </c>
    </row>
    <row r="14" spans="1:20" x14ac:dyDescent="0.2">
      <c r="A14" s="6" t="s">
        <v>28</v>
      </c>
    </row>
    <row r="15" spans="1:20" x14ac:dyDescent="0.2">
      <c r="A15" s="6" t="s">
        <v>29</v>
      </c>
      <c r="B15" s="5" t="s">
        <v>107</v>
      </c>
      <c r="C15" s="5" t="s">
        <v>31</v>
      </c>
      <c r="D15" s="5" t="s">
        <v>108</v>
      </c>
      <c r="E15" s="5" t="b">
        <v>1</v>
      </c>
      <c r="F15" s="5">
        <v>0</v>
      </c>
      <c r="G15" s="5">
        <v>4</v>
      </c>
    </row>
    <row r="16" spans="1:20" x14ac:dyDescent="0.2">
      <c r="A16" s="6" t="s">
        <v>33</v>
      </c>
      <c r="B16" s="7" t="e">
        <f>'Regression 1'!$B$43:$B$58</f>
        <v>#VALUE!</v>
      </c>
    </row>
    <row r="17" spans="1:7" x14ac:dyDescent="0.2">
      <c r="A17" s="6" t="s">
        <v>34</v>
      </c>
    </row>
    <row r="18" spans="1:7" x14ac:dyDescent="0.2">
      <c r="A18" s="6" t="s">
        <v>35</v>
      </c>
      <c r="B18" s="5" t="s">
        <v>109</v>
      </c>
      <c r="C18" s="5" t="s">
        <v>37</v>
      </c>
      <c r="D18" s="5" t="s">
        <v>110</v>
      </c>
      <c r="E18" s="5" t="b">
        <v>1</v>
      </c>
      <c r="F18" s="5">
        <v>0</v>
      </c>
      <c r="G18" s="5">
        <v>4</v>
      </c>
    </row>
    <row r="19" spans="1:7" x14ac:dyDescent="0.2">
      <c r="A19" s="6" t="s">
        <v>39</v>
      </c>
      <c r="B19" s="7" t="e">
        <f>'Regression 1'!$C$43:$C$58</f>
        <v>#VALUE!</v>
      </c>
    </row>
    <row r="20" spans="1:7" x14ac:dyDescent="0.2">
      <c r="A20" s="6" t="s">
        <v>40</v>
      </c>
    </row>
    <row r="21" spans="1:7" x14ac:dyDescent="0.2">
      <c r="A21" s="6" t="s">
        <v>41</v>
      </c>
      <c r="B21" s="5" t="s">
        <v>111</v>
      </c>
      <c r="C21" s="5" t="s">
        <v>43</v>
      </c>
      <c r="D21" s="5" t="s">
        <v>112</v>
      </c>
      <c r="E21" s="5" t="b">
        <v>1</v>
      </c>
      <c r="F21" s="5">
        <v>0</v>
      </c>
      <c r="G21" s="5">
        <v>4</v>
      </c>
    </row>
    <row r="22" spans="1:7" x14ac:dyDescent="0.2">
      <c r="A22" s="6" t="s">
        <v>45</v>
      </c>
      <c r="B22" s="7" t="e">
        <f>'Regression 1'!$D$43:$D$58</f>
        <v>#VALUE!</v>
      </c>
    </row>
    <row r="23" spans="1:7" x14ac:dyDescent="0.2">
      <c r="A23" s="6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2.75" x14ac:dyDescent="0.2"/>
  <cols>
    <col min="1" max="1" width="30.7109375" style="6"/>
    <col min="2" max="16384" width="30.7109375" style="5"/>
  </cols>
  <sheetData>
    <row r="1" spans="1:20" x14ac:dyDescent="0.2">
      <c r="A1" s="6" t="s">
        <v>10</v>
      </c>
      <c r="B1" s="5" t="s">
        <v>82</v>
      </c>
      <c r="C1" s="5" t="s">
        <v>92</v>
      </c>
      <c r="D1" s="5">
        <v>5</v>
      </c>
      <c r="E1" s="5" t="s">
        <v>93</v>
      </c>
      <c r="F1" s="5">
        <v>5</v>
      </c>
      <c r="G1" s="5" t="s">
        <v>94</v>
      </c>
      <c r="H1" s="5">
        <v>0</v>
      </c>
      <c r="I1" s="5" t="s">
        <v>95</v>
      </c>
      <c r="J1" s="5">
        <v>1</v>
      </c>
      <c r="K1" s="5" t="s">
        <v>96</v>
      </c>
      <c r="L1" s="5">
        <v>0</v>
      </c>
      <c r="M1" s="5" t="s">
        <v>97</v>
      </c>
      <c r="N1" s="5">
        <v>0</v>
      </c>
      <c r="O1" s="5" t="s">
        <v>98</v>
      </c>
      <c r="P1" s="5">
        <v>1</v>
      </c>
      <c r="Q1" s="5" t="s">
        <v>99</v>
      </c>
      <c r="R1" s="5">
        <v>0</v>
      </c>
      <c r="S1" s="5" t="s">
        <v>100</v>
      </c>
      <c r="T1" s="5">
        <v>0</v>
      </c>
    </row>
    <row r="2" spans="1:20" x14ac:dyDescent="0.2">
      <c r="A2" s="6" t="s">
        <v>12</v>
      </c>
      <c r="B2" s="5" t="s">
        <v>83</v>
      </c>
    </row>
    <row r="3" spans="1:20" x14ac:dyDescent="0.2">
      <c r="A3" s="6" t="s">
        <v>14</v>
      </c>
      <c r="B3" s="5" t="b">
        <f>IF(B10&gt;256,"TripUpST110AndEarlier",FALSE)</f>
        <v>0</v>
      </c>
    </row>
    <row r="4" spans="1:20" x14ac:dyDescent="0.2">
      <c r="A4" s="6" t="s">
        <v>15</v>
      </c>
      <c r="B4" s="5" t="s">
        <v>16</v>
      </c>
    </row>
    <row r="5" spans="1:20" x14ac:dyDescent="0.2">
      <c r="A5" s="6" t="s">
        <v>17</v>
      </c>
      <c r="B5" s="5" t="b">
        <v>1</v>
      </c>
    </row>
    <row r="6" spans="1:20" x14ac:dyDescent="0.2">
      <c r="A6" s="6" t="s">
        <v>18</v>
      </c>
      <c r="B6" s="5" t="b">
        <v>1</v>
      </c>
    </row>
    <row r="7" spans="1:20" x14ac:dyDescent="0.2">
      <c r="A7" s="6" t="s">
        <v>19</v>
      </c>
      <c r="B7" s="7" t="e">
        <f>#REF!</f>
        <v>#REF!</v>
      </c>
    </row>
    <row r="8" spans="1:20" x14ac:dyDescent="0.2">
      <c r="A8" s="6" t="s">
        <v>20</v>
      </c>
      <c r="B8" s="5">
        <v>1</v>
      </c>
    </row>
    <row r="9" spans="1:20" x14ac:dyDescent="0.2">
      <c r="A9" s="6" t="s">
        <v>21</v>
      </c>
      <c r="B9" s="5">
        <f>1</f>
        <v>1</v>
      </c>
    </row>
    <row r="10" spans="1:20" x14ac:dyDescent="0.2">
      <c r="A10" s="6" t="s">
        <v>22</v>
      </c>
      <c r="B10" s="5">
        <v>4</v>
      </c>
    </row>
    <row r="12" spans="1:20" x14ac:dyDescent="0.2">
      <c r="A12" s="6" t="s">
        <v>23</v>
      </c>
      <c r="B12" s="5" t="s">
        <v>84</v>
      </c>
      <c r="C12" s="5" t="s">
        <v>25</v>
      </c>
      <c r="D12" s="5" t="s">
        <v>85</v>
      </c>
      <c r="E12" s="5" t="b">
        <v>1</v>
      </c>
      <c r="F12" s="5">
        <v>0</v>
      </c>
      <c r="G12" s="5">
        <v>4</v>
      </c>
    </row>
    <row r="13" spans="1:20" x14ac:dyDescent="0.2">
      <c r="A13" s="6" t="s">
        <v>27</v>
      </c>
      <c r="B13" s="7" t="e">
        <f>#REF!</f>
        <v>#REF!</v>
      </c>
    </row>
    <row r="14" spans="1:20" x14ac:dyDescent="0.2">
      <c r="A14" s="6" t="s">
        <v>28</v>
      </c>
    </row>
    <row r="15" spans="1:20" x14ac:dyDescent="0.2">
      <c r="A15" s="6" t="s">
        <v>29</v>
      </c>
      <c r="B15" s="5" t="s">
        <v>86</v>
      </c>
      <c r="C15" s="5" t="s">
        <v>31</v>
      </c>
      <c r="D15" s="5" t="s">
        <v>87</v>
      </c>
      <c r="E15" s="5" t="b">
        <v>1</v>
      </c>
      <c r="F15" s="5">
        <v>0</v>
      </c>
      <c r="G15" s="5">
        <v>4</v>
      </c>
    </row>
    <row r="16" spans="1:20" x14ac:dyDescent="0.2">
      <c r="A16" s="6" t="s">
        <v>33</v>
      </c>
      <c r="B16" s="7" t="e">
        <f>#REF!</f>
        <v>#REF!</v>
      </c>
    </row>
    <row r="17" spans="1:7" x14ac:dyDescent="0.2">
      <c r="A17" s="6" t="s">
        <v>34</v>
      </c>
    </row>
    <row r="18" spans="1:7" x14ac:dyDescent="0.2">
      <c r="A18" s="6" t="s">
        <v>35</v>
      </c>
      <c r="B18" s="5" t="s">
        <v>88</v>
      </c>
      <c r="C18" s="5" t="s">
        <v>37</v>
      </c>
      <c r="D18" s="5" t="s">
        <v>89</v>
      </c>
      <c r="E18" s="5" t="b">
        <v>1</v>
      </c>
      <c r="F18" s="5">
        <v>0</v>
      </c>
      <c r="G18" s="5">
        <v>4</v>
      </c>
    </row>
    <row r="19" spans="1:7" x14ac:dyDescent="0.2">
      <c r="A19" s="6" t="s">
        <v>39</v>
      </c>
      <c r="B19" s="7" t="e">
        <f>#REF!</f>
        <v>#REF!</v>
      </c>
    </row>
    <row r="20" spans="1:7" x14ac:dyDescent="0.2">
      <c r="A20" s="6" t="s">
        <v>40</v>
      </c>
    </row>
    <row r="21" spans="1:7" x14ac:dyDescent="0.2">
      <c r="A21" s="6" t="s">
        <v>41</v>
      </c>
      <c r="B21" s="5" t="s">
        <v>90</v>
      </c>
      <c r="C21" s="5" t="s">
        <v>43</v>
      </c>
      <c r="D21" s="5" t="s">
        <v>91</v>
      </c>
      <c r="E21" s="5" t="b">
        <v>1</v>
      </c>
      <c r="F21" s="5">
        <v>0</v>
      </c>
      <c r="G21" s="5">
        <v>4</v>
      </c>
    </row>
    <row r="22" spans="1:7" x14ac:dyDescent="0.2">
      <c r="A22" s="6" t="s">
        <v>45</v>
      </c>
      <c r="B22" s="7" t="e">
        <f>#REF!</f>
        <v>#REF!</v>
      </c>
    </row>
    <row r="23" spans="1:7" x14ac:dyDescent="0.2">
      <c r="A23" s="6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2.75" x14ac:dyDescent="0.2"/>
  <cols>
    <col min="1" max="1" width="30.7109375" style="6"/>
    <col min="2" max="16384" width="30.7109375" style="5"/>
  </cols>
  <sheetData>
    <row r="1" spans="1:20" x14ac:dyDescent="0.2">
      <c r="A1" s="6" t="s">
        <v>10</v>
      </c>
      <c r="B1" s="5" t="s">
        <v>113</v>
      </c>
      <c r="C1" s="5" t="s">
        <v>92</v>
      </c>
      <c r="D1" s="5">
        <v>5</v>
      </c>
      <c r="E1" s="5" t="s">
        <v>93</v>
      </c>
      <c r="F1" s="5">
        <v>5</v>
      </c>
      <c r="G1" s="5" t="s">
        <v>94</v>
      </c>
      <c r="H1" s="5">
        <v>0</v>
      </c>
      <c r="I1" s="5" t="s">
        <v>95</v>
      </c>
      <c r="J1" s="5">
        <v>1</v>
      </c>
      <c r="K1" s="5" t="s">
        <v>96</v>
      </c>
      <c r="L1" s="5">
        <v>0</v>
      </c>
      <c r="M1" s="5" t="s">
        <v>97</v>
      </c>
      <c r="N1" s="5">
        <v>0</v>
      </c>
      <c r="O1" s="5" t="s">
        <v>98</v>
      </c>
      <c r="P1" s="5">
        <v>1</v>
      </c>
      <c r="Q1" s="5" t="s">
        <v>99</v>
      </c>
      <c r="R1" s="5">
        <v>0</v>
      </c>
      <c r="S1" s="5" t="s">
        <v>100</v>
      </c>
      <c r="T1" s="5">
        <v>0</v>
      </c>
    </row>
    <row r="2" spans="1:20" x14ac:dyDescent="0.2">
      <c r="A2" s="6" t="s">
        <v>12</v>
      </c>
      <c r="B2" s="5" t="s">
        <v>114</v>
      </c>
    </row>
    <row r="3" spans="1:20" x14ac:dyDescent="0.2">
      <c r="A3" s="6" t="s">
        <v>14</v>
      </c>
      <c r="B3" s="5" t="b">
        <f>IF(B10&gt;256,"TripUpST110AndEarlier",FALSE)</f>
        <v>0</v>
      </c>
    </row>
    <row r="4" spans="1:20" x14ac:dyDescent="0.2">
      <c r="A4" s="6" t="s">
        <v>15</v>
      </c>
      <c r="B4" s="5" t="s">
        <v>16</v>
      </c>
    </row>
    <row r="5" spans="1:20" x14ac:dyDescent="0.2">
      <c r="A5" s="6" t="s">
        <v>17</v>
      </c>
      <c r="B5" s="5" t="b">
        <v>1</v>
      </c>
    </row>
    <row r="6" spans="1:20" x14ac:dyDescent="0.2">
      <c r="A6" s="6" t="s">
        <v>18</v>
      </c>
      <c r="B6" s="5" t="b">
        <v>1</v>
      </c>
    </row>
    <row r="7" spans="1:20" x14ac:dyDescent="0.2">
      <c r="A7" s="6" t="s">
        <v>19</v>
      </c>
      <c r="B7" s="7" t="e">
        <f>'Regression 2'!$A$44:$D$59</f>
        <v>#VALUE!</v>
      </c>
    </row>
    <row r="8" spans="1:20" x14ac:dyDescent="0.2">
      <c r="A8" s="6" t="s">
        <v>20</v>
      </c>
      <c r="B8" s="5">
        <v>1</v>
      </c>
    </row>
    <row r="9" spans="1:20" x14ac:dyDescent="0.2">
      <c r="A9" s="6" t="s">
        <v>21</v>
      </c>
      <c r="B9" s="5">
        <f>1</f>
        <v>1</v>
      </c>
    </row>
    <row r="10" spans="1:20" x14ac:dyDescent="0.2">
      <c r="A10" s="6" t="s">
        <v>22</v>
      </c>
      <c r="B10" s="5">
        <v>4</v>
      </c>
    </row>
    <row r="12" spans="1:20" x14ac:dyDescent="0.2">
      <c r="A12" s="6" t="s">
        <v>23</v>
      </c>
      <c r="B12" s="5" t="s">
        <v>115</v>
      </c>
      <c r="C12" s="5" t="s">
        <v>25</v>
      </c>
      <c r="D12" s="5" t="s">
        <v>78</v>
      </c>
      <c r="E12" s="5" t="b">
        <v>1</v>
      </c>
      <c r="F12" s="5">
        <v>0</v>
      </c>
      <c r="G12" s="5">
        <v>4</v>
      </c>
    </row>
    <row r="13" spans="1:20" x14ac:dyDescent="0.2">
      <c r="A13" s="6" t="s">
        <v>27</v>
      </c>
      <c r="B13" s="7" t="e">
        <f>'Regression 2'!$A$44:$A$59</f>
        <v>#VALUE!</v>
      </c>
    </row>
    <row r="14" spans="1:20" x14ac:dyDescent="0.2">
      <c r="A14" s="6" t="s">
        <v>28</v>
      </c>
    </row>
    <row r="15" spans="1:20" x14ac:dyDescent="0.2">
      <c r="A15" s="6" t="s">
        <v>29</v>
      </c>
      <c r="B15" s="5" t="s">
        <v>116</v>
      </c>
      <c r="C15" s="5" t="s">
        <v>31</v>
      </c>
      <c r="D15" s="5" t="s">
        <v>79</v>
      </c>
      <c r="E15" s="5" t="b">
        <v>1</v>
      </c>
      <c r="F15" s="5">
        <v>0</v>
      </c>
      <c r="G15" s="5">
        <v>4</v>
      </c>
    </row>
    <row r="16" spans="1:20" x14ac:dyDescent="0.2">
      <c r="A16" s="6" t="s">
        <v>33</v>
      </c>
      <c r="B16" s="7" t="e">
        <f>'Regression 2'!$B$44:$B$59</f>
        <v>#VALUE!</v>
      </c>
    </row>
    <row r="17" spans="1:7" x14ac:dyDescent="0.2">
      <c r="A17" s="6" t="s">
        <v>34</v>
      </c>
    </row>
    <row r="18" spans="1:7" x14ac:dyDescent="0.2">
      <c r="A18" s="6" t="s">
        <v>35</v>
      </c>
      <c r="B18" s="5" t="s">
        <v>117</v>
      </c>
      <c r="C18" s="5" t="s">
        <v>37</v>
      </c>
      <c r="D18" s="5" t="s">
        <v>80</v>
      </c>
      <c r="E18" s="5" t="b">
        <v>1</v>
      </c>
      <c r="F18" s="5">
        <v>0</v>
      </c>
      <c r="G18" s="5">
        <v>4</v>
      </c>
    </row>
    <row r="19" spans="1:7" x14ac:dyDescent="0.2">
      <c r="A19" s="6" t="s">
        <v>39</v>
      </c>
      <c r="B19" s="7" t="e">
        <f>'Regression 2'!$C$44:$C$59</f>
        <v>#VALUE!</v>
      </c>
    </row>
    <row r="20" spans="1:7" x14ac:dyDescent="0.2">
      <c r="A20" s="6" t="s">
        <v>40</v>
      </c>
    </row>
    <row r="21" spans="1:7" x14ac:dyDescent="0.2">
      <c r="A21" s="6" t="s">
        <v>41</v>
      </c>
      <c r="B21" s="5" t="s">
        <v>118</v>
      </c>
      <c r="C21" s="5" t="s">
        <v>43</v>
      </c>
      <c r="D21" s="5" t="s">
        <v>81</v>
      </c>
      <c r="E21" s="5" t="b">
        <v>1</v>
      </c>
      <c r="F21" s="5">
        <v>0</v>
      </c>
      <c r="G21" s="5">
        <v>4</v>
      </c>
    </row>
    <row r="22" spans="1:7" x14ac:dyDescent="0.2">
      <c r="A22" s="6" t="s">
        <v>45</v>
      </c>
      <c r="B22" s="7" t="e">
        <f>'Regression 2'!$D$44:$D$59</f>
        <v>#VALUE!</v>
      </c>
    </row>
    <row r="23" spans="1:7" x14ac:dyDescent="0.2">
      <c r="A23" s="6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Data</vt:lpstr>
      <vt:lpstr>Regression 1</vt:lpstr>
      <vt:lpstr>Regression 2</vt:lpstr>
      <vt:lpstr>_STDS_DG1021A177</vt:lpstr>
      <vt:lpstr>_STDS_DG23E3B4D5</vt:lpstr>
      <vt:lpstr>_STDS_DG3511A65E</vt:lpstr>
      <vt:lpstr>_STDS_DG2160876D</vt:lpstr>
      <vt:lpstr>ST_Cost</vt:lpstr>
      <vt:lpstr>ST_Cost_2</vt:lpstr>
      <vt:lpstr>ST_Cost_4</vt:lpstr>
      <vt:lpstr>ST_Fit</vt:lpstr>
      <vt:lpstr>ST_Fit_3</vt:lpstr>
      <vt:lpstr>ST_GraphData</vt:lpstr>
      <vt:lpstr>ST_GraphData_1</vt:lpstr>
      <vt:lpstr>ST_Month</vt:lpstr>
      <vt:lpstr>ST_Residual</vt:lpstr>
      <vt:lpstr>ST_Residual_4</vt:lpstr>
      <vt:lpstr>ST_Strike</vt:lpstr>
      <vt:lpstr>ST_Units</vt:lpstr>
      <vt:lpstr>'Regression 1'!StatToolsHeader</vt:lpstr>
      <vt:lpstr>'Regression 2'!StatToolsHeader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of Business</dc:creator>
  <cp:lastModifiedBy>Chris Albright</cp:lastModifiedBy>
  <dcterms:created xsi:type="dcterms:W3CDTF">1998-11-01T19:59:46Z</dcterms:created>
  <dcterms:modified xsi:type="dcterms:W3CDTF">2014-02-12T22:59:18Z</dcterms:modified>
</cp:coreProperties>
</file>